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25" windowHeight="4875" activeTab="2"/>
  </bookViews>
  <sheets>
    <sheet name="Arkusz1" sheetId="1" r:id="rId1"/>
    <sheet name="Arkusz2" sheetId="2" r:id="rId2"/>
    <sheet name="BUDZET DOCHODY" sheetId="3" r:id="rId3"/>
  </sheets>
  <definedNames>
    <definedName name="_xlnm.Print_Area" localSheetId="2">'BUDZET DOCHODY'!$A$1:$E$498</definedName>
  </definedNames>
  <calcPr fullCalcOnLoad="1"/>
</workbook>
</file>

<file path=xl/sharedStrings.xml><?xml version="1.0" encoding="utf-8"?>
<sst xmlns="http://schemas.openxmlformats.org/spreadsheetml/2006/main" count="371" uniqueCount="225">
  <si>
    <t>Załącznik Nr 1</t>
  </si>
  <si>
    <t>PLAN    DOCHODÓW</t>
  </si>
  <si>
    <t>DZIAŁ</t>
  </si>
  <si>
    <t>ROZDZIAŁ</t>
  </si>
  <si>
    <t>§</t>
  </si>
  <si>
    <t>WYSZCZEGÓLNIENIE</t>
  </si>
  <si>
    <t>ROZDZIAŁ -</t>
  </si>
  <si>
    <t>Pozostała działalność</t>
  </si>
  <si>
    <t xml:space="preserve">ROZDZIAŁ - </t>
  </si>
  <si>
    <t>- 2 -</t>
  </si>
  <si>
    <t>Wpływy z usług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</si>
  <si>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</si>
  <si>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</si>
  <si>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</si>
  <si>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</si>
  <si>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</si>
  <si>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</si>
  <si>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RÓŻNE ROZLICZENIA</t>
  </si>
  <si>
    <t>Część oświatowa subwencji ogólnej</t>
  </si>
  <si>
    <t xml:space="preserve"> </t>
  </si>
  <si>
    <t>DZIAŁ 700 -</t>
  </si>
  <si>
    <t>70005</t>
  </si>
  <si>
    <t>Gospodarka gruntami i nieruchomościami</t>
  </si>
  <si>
    <t>ADMINISTRACJA PUBLICZNA</t>
  </si>
  <si>
    <t>75011</t>
  </si>
  <si>
    <t>DZIAŁ 751 -</t>
  </si>
  <si>
    <t>URZĘDY NACZELNYCH ORGANÓW WŁADZY PAŃSTWOWEJ,</t>
  </si>
  <si>
    <t>KONTROLI I OCHRONY PRAWA ORAZ SĄDOWNICTWA</t>
  </si>
  <si>
    <t>75101</t>
  </si>
  <si>
    <t>Urzędy naczelnych organów władzy państwowej,</t>
  </si>
  <si>
    <t>DZIAŁ 756 -</t>
  </si>
  <si>
    <t>75615</t>
  </si>
  <si>
    <t>Podatek  od środków transportowych</t>
  </si>
  <si>
    <t xml:space="preserve"> Wpływy z opłaty targowej</t>
  </si>
  <si>
    <t>Wpływy z opłaty administracyjnej za czynności</t>
  </si>
  <si>
    <t>urzędowe</t>
  </si>
  <si>
    <t>75618</t>
  </si>
  <si>
    <t>75621</t>
  </si>
  <si>
    <t>Udziały gmin w podatkach stanowiących dochód</t>
  </si>
  <si>
    <t>budżetu państwa</t>
  </si>
  <si>
    <t>Podatek dochodowy od osób fizycznych</t>
  </si>
  <si>
    <t>Podatek dochodowy od osób prawnych</t>
  </si>
  <si>
    <t>DZIAŁ 758 -</t>
  </si>
  <si>
    <t>75801</t>
  </si>
  <si>
    <t xml:space="preserve">Zasiłki i pomoc w naturze oraz składki na </t>
  </si>
  <si>
    <t>Dotacje celowe otrzymane z budżetu państwa</t>
  </si>
  <si>
    <t xml:space="preserve">na realizację zadań bieżących z zakresu </t>
  </si>
  <si>
    <t>na realizację zadań bieżących z zakresu</t>
  </si>
  <si>
    <t>Usługi opiekuńcze i specjalistyczne usługi</t>
  </si>
  <si>
    <t>opiekuńcze</t>
  </si>
  <si>
    <t>DZIAŁ 900 -</t>
  </si>
  <si>
    <t>GOSPODARKA KOMUNALNA I OCHRONA ŚRODOWISKA</t>
  </si>
  <si>
    <t>90095</t>
  </si>
  <si>
    <t>DOCHODY  WŁASNE:</t>
  </si>
  <si>
    <t>DOCHODY OGÓŁEM:</t>
  </si>
  <si>
    <t>Przedszkola</t>
  </si>
  <si>
    <t>2</t>
  </si>
  <si>
    <t>3</t>
  </si>
  <si>
    <t>DZIAŁ 750 -</t>
  </si>
  <si>
    <t xml:space="preserve">ADMINISTRACJA   PUBLICZNA  </t>
  </si>
  <si>
    <t>Urzędy Wojewódzkie</t>
  </si>
  <si>
    <t>kontroli i ochrony prawa</t>
  </si>
  <si>
    <t>Dotacje celowe otrzymane z budżetu państwa na</t>
  </si>
  <si>
    <t xml:space="preserve">realizację zadań bieżących z zakresu </t>
  </si>
  <si>
    <t>Ośrodki Pomocy Społecznej</t>
  </si>
  <si>
    <t>DOTACJE OGÓŁEM :</t>
  </si>
  <si>
    <t xml:space="preserve">     PLAN   DOCHODÓW   DOTACJI   CELOWYCH   NA   ZADANIA   </t>
  </si>
  <si>
    <t xml:space="preserve">           ZLECONE   GMINIE   Z   ZAKRESU   ADMINISTRACJI  </t>
  </si>
  <si>
    <t>GOSPODARKA   MIESZKANIOWA</t>
  </si>
  <si>
    <t>Wpływy z różnych opłat</t>
  </si>
  <si>
    <t>ustawami</t>
  </si>
  <si>
    <t xml:space="preserve">administracji rządowej oraz innych zadań </t>
  </si>
  <si>
    <t>zleconych gminie ustawami</t>
  </si>
  <si>
    <t xml:space="preserve"> Odsetki od nieterminowych wpłat z tytułu </t>
  </si>
  <si>
    <t>podatków i opłat</t>
  </si>
  <si>
    <t>administracji rządowej oraz innych zadań</t>
  </si>
  <si>
    <t>administracji rządowej oraz innych zadań zleconych</t>
  </si>
  <si>
    <t>gminie ustawami</t>
  </si>
  <si>
    <t>alkoholu</t>
  </si>
  <si>
    <t xml:space="preserve">                 ( w zł )</t>
  </si>
  <si>
    <t>DZIAŁ 851 -</t>
  </si>
  <si>
    <t>OCHRONA ZDROWIA</t>
  </si>
  <si>
    <t>Dochody z najmu i dzierżawy składników</t>
  </si>
  <si>
    <t xml:space="preserve">Wpływy z usług </t>
  </si>
  <si>
    <t>DZIAŁ 921 -</t>
  </si>
  <si>
    <t>KULTURA I OCHRONA DZIEDZICTWA NARODOWEGO</t>
  </si>
  <si>
    <t>92120</t>
  </si>
  <si>
    <t>Ochrona i konserwacja zabytków</t>
  </si>
  <si>
    <t xml:space="preserve"> - 6 -</t>
  </si>
  <si>
    <t>Wpływy z podatku rolnego, podatku leśnego,</t>
  </si>
  <si>
    <t>realizację zadań bieżących z zakresu administracji</t>
  </si>
  <si>
    <t>75601</t>
  </si>
  <si>
    <t xml:space="preserve">Wpływy z podatku dochodowego od osób </t>
  </si>
  <si>
    <t>fizycznych</t>
  </si>
  <si>
    <t xml:space="preserve">Podatek od działalności gospodarczej osób </t>
  </si>
  <si>
    <t>fizycznych opłacany w formie karty podatkowej</t>
  </si>
  <si>
    <t xml:space="preserve">Podatek rolny  </t>
  </si>
  <si>
    <t xml:space="preserve">  ROZDZIAŁ -</t>
  </si>
  <si>
    <t xml:space="preserve">podatków i opłat lokalnych od osób prawnych i </t>
  </si>
  <si>
    <t>innych jednostek organizacyjnych</t>
  </si>
  <si>
    <t xml:space="preserve">Podatek od nieruchomości </t>
  </si>
  <si>
    <t>Podatek rolny</t>
  </si>
  <si>
    <t>podatku od spadków i darowizn,  podatku od</t>
  </si>
  <si>
    <t>opłat lokalnych od osób fizycznych</t>
  </si>
  <si>
    <t>dla jednostek samorządu terytorialnego</t>
  </si>
  <si>
    <t>Subwencje ogólne z budżetu państwa</t>
  </si>
  <si>
    <t xml:space="preserve">DZIAŁ 801 - </t>
  </si>
  <si>
    <t xml:space="preserve"> - 4 -</t>
  </si>
  <si>
    <t>rządowej oraz innych zadań zleconych gminie</t>
  </si>
  <si>
    <t>Składki na ubezpieczenia zdrowotne opłacane</t>
  </si>
  <si>
    <t>za osoby pobierające niektóre świadczenia</t>
  </si>
  <si>
    <t>realizację zadań bieżących z zakresu administarcji</t>
  </si>
  <si>
    <t xml:space="preserve"> ROZDZIAŁ - </t>
  </si>
  <si>
    <t>85195</t>
  </si>
  <si>
    <t>majątkowych Skarbu Państwa , jednostek</t>
  </si>
  <si>
    <t>czynności cywilnoprawnych oraz podatków i</t>
  </si>
  <si>
    <t>Podatek od czynności cywilnoprawnych</t>
  </si>
  <si>
    <t>ubezpieczenia społeczne</t>
  </si>
  <si>
    <t xml:space="preserve">ubezpieczenie społeczne </t>
  </si>
  <si>
    <t>70095</t>
  </si>
  <si>
    <t xml:space="preserve"> - za czynsze mieszkaniowe i lokale</t>
  </si>
  <si>
    <t>Wpływy z tytułu odpłatnego nabycia prawa</t>
  </si>
  <si>
    <t>Wpływy z innych opłat stanowiących dochody</t>
  </si>
  <si>
    <t>jednostek samorządu terytorialnego na podstawie</t>
  </si>
  <si>
    <t>umów</t>
  </si>
  <si>
    <t xml:space="preserve">Wpływy z opłat za zezwolenia na sprzedaż </t>
  </si>
  <si>
    <t>Szkoły podstawowe</t>
  </si>
  <si>
    <t>90001</t>
  </si>
  <si>
    <t>Gospodarka ściekowa i ochrona wód</t>
  </si>
  <si>
    <t xml:space="preserve"> - za " PELIKANA "</t>
  </si>
  <si>
    <t xml:space="preserve"> - 3 -</t>
  </si>
  <si>
    <t>ROZDZIAŁ - 80101</t>
  </si>
  <si>
    <t>Wpływy do budżetu części zysku gospodarstwa</t>
  </si>
  <si>
    <t>pomocniczego</t>
  </si>
  <si>
    <t xml:space="preserve"> - 5 -</t>
  </si>
  <si>
    <t>2010</t>
  </si>
  <si>
    <t>DZIAŁ 852 -</t>
  </si>
  <si>
    <t>POMOC SPOŁECZNA</t>
  </si>
  <si>
    <t>85213</t>
  </si>
  <si>
    <t>85214</t>
  </si>
  <si>
    <t>85219</t>
  </si>
  <si>
    <t>0690</t>
  </si>
  <si>
    <t>0750</t>
  </si>
  <si>
    <t>0770</t>
  </si>
  <si>
    <t>0840</t>
  </si>
  <si>
    <t>0350</t>
  </si>
  <si>
    <t>0310</t>
  </si>
  <si>
    <t>0320</t>
  </si>
  <si>
    <t>0330</t>
  </si>
  <si>
    <t>0340</t>
  </si>
  <si>
    <t>0360</t>
  </si>
  <si>
    <t>0370</t>
  </si>
  <si>
    <t>0430</t>
  </si>
  <si>
    <t>0450</t>
  </si>
  <si>
    <t>0500</t>
  </si>
  <si>
    <t>0910</t>
  </si>
  <si>
    <t>0410</t>
  </si>
  <si>
    <t>0480</t>
  </si>
  <si>
    <t>0010</t>
  </si>
  <si>
    <t>0020</t>
  </si>
  <si>
    <t>2920</t>
  </si>
  <si>
    <t>75807</t>
  </si>
  <si>
    <t>Część wyrównawcza subwencji ogólnej dla gmin</t>
  </si>
  <si>
    <t>85228</t>
  </si>
  <si>
    <t>0830</t>
  </si>
  <si>
    <t xml:space="preserve"> - 7 -</t>
  </si>
  <si>
    <t>OŚWIATA I WYCHOWANIE</t>
  </si>
  <si>
    <t>80104</t>
  </si>
  <si>
    <t>2360</t>
  </si>
  <si>
    <t>Dochody jednostek samorządu terytorialnego</t>
  </si>
  <si>
    <t xml:space="preserve">związane z realizacją zadań z zakresu </t>
  </si>
  <si>
    <t>zleconych ustawami</t>
  </si>
  <si>
    <t>podatku od czynności cywilnoprawnych ,</t>
  </si>
  <si>
    <t>2030</t>
  </si>
  <si>
    <t>na realizację własnych zadań bieżących gmin</t>
  </si>
  <si>
    <t>z ubezpieczenia społecznego</t>
  </si>
  <si>
    <t>samorządu terytorialnego lub innych jednostek</t>
  </si>
  <si>
    <t>zaliczanych do sektora finansów publicznych</t>
  </si>
  <si>
    <t>oraz innych umów o podobnym charakterze</t>
  </si>
  <si>
    <t>własności  oraz prawa użytkowania wieczystego</t>
  </si>
  <si>
    <t>nieruchomości</t>
  </si>
  <si>
    <t xml:space="preserve">  ( za ciepło )</t>
  </si>
  <si>
    <t xml:space="preserve"> Wpływy ze sprzedaży wyrobów </t>
  </si>
  <si>
    <t>DOCHODY OD OSÓB PRAWNYCH, OD OSÓB FIZYCZNYCH</t>
  </si>
  <si>
    <t>I  OD INNYCH JEDNOSTEK NIE POSIADAJĄCYCH</t>
  </si>
  <si>
    <t>OSOBOWOŚCI PRAWNEJ ORAZ WYDATKI ZWIĄZANE</t>
  </si>
  <si>
    <t>Z ICH POBOREM</t>
  </si>
  <si>
    <t>"APTEKA"</t>
  </si>
  <si>
    <t>z pomocy społecznej oraz niektóre świadczenia</t>
  </si>
  <si>
    <t>rodzinne</t>
  </si>
  <si>
    <t>"Zamek"</t>
  </si>
  <si>
    <t xml:space="preserve">Wpływy ze sprzedaży wyrobów </t>
  </si>
  <si>
    <t>( za wodę i ścieki )</t>
  </si>
  <si>
    <t>PLAN NA 2006r.</t>
  </si>
  <si>
    <t xml:space="preserve"> - czynsze dzierżawne - 25.000,-</t>
  </si>
  <si>
    <t xml:space="preserve">   użytkowe - 69.550,- </t>
  </si>
  <si>
    <t>DZIAŁ 754 -</t>
  </si>
  <si>
    <t>PRZECIWPOŻAROWA</t>
  </si>
  <si>
    <t xml:space="preserve">BEZPIECZEŃSTWO  PUBLICZNE  I  OCHRONA </t>
  </si>
  <si>
    <t>75412</t>
  </si>
  <si>
    <t>Ochotnicze straże pożarne</t>
  </si>
  <si>
    <t>Zakup usług</t>
  </si>
  <si>
    <t>75831</t>
  </si>
  <si>
    <t>Część równoważąca szubwencji ogólnej dla gmin</t>
  </si>
  <si>
    <t>85295</t>
  </si>
  <si>
    <t>92109</t>
  </si>
  <si>
    <t>Domy i ośrodki kultury, świetlice i kluby</t>
  </si>
  <si>
    <t>(wynajem sali MGOK)</t>
  </si>
  <si>
    <t>ROZDZIAŁ-</t>
  </si>
  <si>
    <t>92195</t>
  </si>
  <si>
    <t>(wynajem boiska)</t>
  </si>
  <si>
    <t xml:space="preserve">                             RZĄDOWEJ   NA   2006   ROK.</t>
  </si>
  <si>
    <t>PLAN NA 2006rok(w zł.)</t>
  </si>
  <si>
    <t>(wynajem Sali "DOM STRAŻAKA")</t>
  </si>
  <si>
    <t>75095</t>
  </si>
  <si>
    <t>0970</t>
  </si>
  <si>
    <t>Wpływy z różnych dochodów</t>
  </si>
  <si>
    <t xml:space="preserve"> - 8 -</t>
  </si>
  <si>
    <t xml:space="preserve"> - 9 -</t>
  </si>
  <si>
    <t>Rady Miejskiej</t>
  </si>
  <si>
    <t>Radzynia Chełmińskiego</t>
  </si>
  <si>
    <t xml:space="preserve">Świadczenia rodzinne, zaliczka alimentacyjna oraz </t>
  </si>
  <si>
    <t xml:space="preserve">składki na ubezpieczenia emerytalne i rentowe </t>
  </si>
  <si>
    <t>do uchwały Nr XXV/204/05</t>
  </si>
  <si>
    <t>z dnia 21 grudnia 2005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</si>
</sst>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\-#,##0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u val="single"/>
      <sz val="18"/>
      <name val="Arial CE"/>
      <family val="0"/>
    </font>
    <font>
      <b/>
      <i/>
      <sz val="12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3" xfId="0" applyNumberFormat="1" applyFont="1" applyFill="1" applyBorder="1" applyAlignment="1" applyProtection="1">
      <alignment horizontal="left"/>
      <protection/>
    </xf>
    <xf numFmtId="49" fontId="4" fillId="0" borderId="3" xfId="0" applyNumberFormat="1" applyFont="1" applyFill="1" applyBorder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left"/>
      <protection/>
    </xf>
    <xf numFmtId="49" fontId="4" fillId="0" borderId="5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right"/>
      <protection/>
    </xf>
    <xf numFmtId="49" fontId="4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49" fontId="5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" xfId="0" applyNumberFormat="1" applyFont="1" applyFill="1" applyBorder="1" applyAlignment="1" applyProtection="1">
      <alignment horizontal="right"/>
      <protection/>
    </xf>
    <xf numFmtId="41" fontId="4" fillId="0" borderId="2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49" fontId="4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49" fontId="4" fillId="0" borderId="6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/>
    </xf>
    <xf numFmtId="41" fontId="4" fillId="0" borderId="6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49" fontId="6" fillId="0" borderId="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4" fillId="0" borderId="4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41" fontId="9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/>
      <protection/>
    </xf>
    <xf numFmtId="41" fontId="5" fillId="0" borderId="5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41" fontId="6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6" fillId="0" borderId="4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168" fontId="4" fillId="0" borderId="5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41" fontId="6" fillId="0" borderId="1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1" fontId="5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8" fontId="4" fillId="0" borderId="4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49" fontId="5" fillId="0" borderId="7" xfId="0" applyNumberFormat="1" applyFont="1" applyFill="1" applyBorder="1" applyAlignment="1" applyProtection="1">
      <alignment horizontal="center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49" fontId="11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12" fillId="0" borderId="0" xfId="0" applyNumberFormat="1" applyFont="1" applyFill="1" applyBorder="1" applyAlignment="1" applyProtection="1">
      <alignment horizontal="center"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left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 applyProtection="1">
      <alignment horizontal="center"/>
      <protection/>
    </xf>
    <xf numFmtId="168" fontId="4" fillId="0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8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12.00390625" style="5" customWidth="1"/>
    <col min="2" max="2" width="12.00390625" style="15" customWidth="1"/>
    <col min="3" max="3" width="7.421875" style="34" customWidth="1"/>
    <col min="4" max="4" width="42.8515625" style="1" customWidth="1"/>
    <col min="5" max="5" width="24.28125" style="38" customWidth="1"/>
    <col min="6" max="6" width="11.00390625" style="1" customWidth="1"/>
    <col min="7" max="7" width="15.8515625" style="1" customWidth="1"/>
    <col min="8" max="16384" width="10.00390625" style="1" customWidth="1"/>
  </cols>
  <sheetData>
    <row r="1" ht="12.75">
      <c r="E1" s="47" t="s">
        <v>0</v>
      </c>
    </row>
    <row r="2" ht="12.75">
      <c r="E2" s="47" t="s">
        <v>223</v>
      </c>
    </row>
    <row r="3" ht="12.75">
      <c r="E3" s="47" t="s">
        <v>219</v>
      </c>
    </row>
    <row r="4" ht="12.75">
      <c r="E4" s="47" t="s">
        <v>220</v>
      </c>
    </row>
    <row r="5" ht="12.75">
      <c r="E5" s="47" t="s">
        <v>224</v>
      </c>
    </row>
    <row r="6" ht="12.75">
      <c r="E6" s="47"/>
    </row>
    <row r="7" ht="12.75">
      <c r="D7" s="38"/>
    </row>
    <row r="8" spans="4:5" ht="22.5" customHeight="1">
      <c r="D8" s="14" t="s">
        <v>1</v>
      </c>
      <c r="E8" s="56"/>
    </row>
    <row r="10" spans="1:5" ht="13.5" thickBot="1">
      <c r="A10" s="10"/>
      <c r="B10" s="16"/>
      <c r="C10" s="50"/>
      <c r="D10" s="2"/>
      <c r="E10" s="39"/>
    </row>
    <row r="11" spans="1:5" ht="13.5" thickTop="1">
      <c r="A11" s="11"/>
      <c r="B11" s="17"/>
      <c r="C11" s="51"/>
      <c r="D11" s="4"/>
      <c r="E11" s="40"/>
    </row>
    <row r="12" spans="1:5" ht="12.75">
      <c r="A12" s="3" t="s">
        <v>2</v>
      </c>
      <c r="B12" s="18" t="s">
        <v>3</v>
      </c>
      <c r="C12" s="18" t="s">
        <v>4</v>
      </c>
      <c r="D12" s="3" t="s">
        <v>5</v>
      </c>
      <c r="E12" s="79" t="s">
        <v>193</v>
      </c>
    </row>
    <row r="13" ht="12.75">
      <c r="E13" s="90" t="s">
        <v>79</v>
      </c>
    </row>
    <row r="14" spans="1:5" ht="12.75">
      <c r="A14" s="27"/>
      <c r="B14" s="23"/>
      <c r="C14" s="52"/>
      <c r="D14" s="12"/>
      <c r="E14" s="70"/>
    </row>
    <row r="15" spans="1:5" ht="13.5" thickBot="1">
      <c r="A15" s="107">
        <v>1</v>
      </c>
      <c r="B15" s="108">
        <v>2</v>
      </c>
      <c r="C15" s="108">
        <v>3</v>
      </c>
      <c r="D15" s="107">
        <v>4</v>
      </c>
      <c r="E15" s="107">
        <v>5</v>
      </c>
    </row>
    <row r="16" spans="1:5" ht="12.75" customHeight="1" thickTop="1">
      <c r="A16" s="1"/>
      <c r="B16" s="1"/>
      <c r="C16" s="1"/>
      <c r="E16" s="1"/>
    </row>
    <row r="17" spans="1:5" ht="18.75" customHeight="1">
      <c r="A17" s="6" t="s">
        <v>20</v>
      </c>
      <c r="B17" s="19" t="s">
        <v>68</v>
      </c>
      <c r="E17" s="115">
        <f>SUM(E20,E38)</f>
        <v>411745</v>
      </c>
    </row>
    <row r="18" spans="1:5" ht="12.75" customHeight="1" thickBot="1">
      <c r="A18" s="98"/>
      <c r="B18" s="49"/>
      <c r="C18" s="50"/>
      <c r="D18" s="2"/>
      <c r="E18" s="99"/>
    </row>
    <row r="19" spans="1:5" ht="12.75" customHeight="1" thickTop="1">
      <c r="A19" s="6"/>
      <c r="B19" s="19"/>
      <c r="E19" s="91"/>
    </row>
    <row r="20" spans="1:5" ht="12.75" customHeight="1">
      <c r="A20" s="5" t="s">
        <v>8</v>
      </c>
      <c r="B20" s="20" t="s">
        <v>21</v>
      </c>
      <c r="D20" s="1" t="s">
        <v>22</v>
      </c>
      <c r="E20" s="58">
        <f>SUM(E23:E34)</f>
        <v>144550</v>
      </c>
    </row>
    <row r="21" ht="12.75" customHeight="1">
      <c r="E21" s="58"/>
    </row>
    <row r="22" spans="1:5" ht="12.75" customHeight="1">
      <c r="A22" s="7"/>
      <c r="B22" s="21"/>
      <c r="C22" s="24"/>
      <c r="D22" s="8"/>
      <c r="E22" s="59"/>
    </row>
    <row r="23" spans="2:5" ht="12.75" customHeight="1">
      <c r="B23" s="20"/>
      <c r="C23" s="34" t="s">
        <v>141</v>
      </c>
      <c r="D23" s="1" t="s">
        <v>69</v>
      </c>
      <c r="E23" s="58">
        <v>15000</v>
      </c>
    </row>
    <row r="24" spans="2:5" ht="12.75" customHeight="1">
      <c r="B24" s="20"/>
      <c r="E24" s="58"/>
    </row>
    <row r="25" spans="2:5" ht="12.75" customHeight="1">
      <c r="B25" s="20"/>
      <c r="C25" s="34" t="s">
        <v>142</v>
      </c>
      <c r="D25" s="1" t="s">
        <v>82</v>
      </c>
      <c r="E25" s="58">
        <v>94550</v>
      </c>
    </row>
    <row r="26" spans="2:5" ht="12.75" customHeight="1">
      <c r="B26" s="20"/>
      <c r="D26" s="1" t="s">
        <v>114</v>
      </c>
      <c r="E26" s="58"/>
    </row>
    <row r="27" spans="2:5" ht="12.75" customHeight="1">
      <c r="B27" s="20"/>
      <c r="D27" s="1" t="s">
        <v>176</v>
      </c>
      <c r="E27" s="58"/>
    </row>
    <row r="28" spans="2:5" ht="12.75" customHeight="1">
      <c r="B28" s="20"/>
      <c r="D28" s="1" t="s">
        <v>177</v>
      </c>
      <c r="E28" s="58"/>
    </row>
    <row r="29" spans="2:5" ht="12.75" customHeight="1">
      <c r="B29" s="20"/>
      <c r="D29" s="1" t="s">
        <v>178</v>
      </c>
      <c r="E29" s="58"/>
    </row>
    <row r="30" spans="2:5" ht="12.75" customHeight="1">
      <c r="B30" s="20"/>
      <c r="D30" s="1" t="s">
        <v>194</v>
      </c>
      <c r="E30" s="58"/>
    </row>
    <row r="31" spans="2:5" ht="12.75" customHeight="1">
      <c r="B31" s="20"/>
      <c r="D31" s="1" t="s">
        <v>120</v>
      </c>
      <c r="E31" s="58"/>
    </row>
    <row r="32" spans="2:5" ht="12.75" customHeight="1">
      <c r="B32" s="20"/>
      <c r="D32" s="1" t="s">
        <v>195</v>
      </c>
      <c r="E32" s="58"/>
    </row>
    <row r="33" spans="2:5" ht="12.75" customHeight="1">
      <c r="B33" s="20"/>
      <c r="E33" s="58"/>
    </row>
    <row r="34" spans="2:5" ht="12.75" customHeight="1">
      <c r="B34" s="20"/>
      <c r="C34" s="34" t="s">
        <v>143</v>
      </c>
      <c r="D34" s="1" t="s">
        <v>121</v>
      </c>
      <c r="E34" s="58">
        <v>35000</v>
      </c>
    </row>
    <row r="35" spans="2:5" ht="12.75">
      <c r="B35" s="20"/>
      <c r="D35" s="1" t="s">
        <v>179</v>
      </c>
      <c r="E35" s="58"/>
    </row>
    <row r="36" spans="1:5" ht="12.75">
      <c r="A36" s="27"/>
      <c r="B36" s="28"/>
      <c r="C36" s="52"/>
      <c r="D36" s="12" t="s">
        <v>180</v>
      </c>
      <c r="E36" s="60"/>
    </row>
    <row r="37" spans="2:5" ht="12.75">
      <c r="B37" s="20"/>
      <c r="E37" s="58"/>
    </row>
    <row r="38" spans="1:5" ht="12.75">
      <c r="A38" s="5" t="s">
        <v>6</v>
      </c>
      <c r="B38" s="20" t="s">
        <v>119</v>
      </c>
      <c r="D38" s="1" t="s">
        <v>7</v>
      </c>
      <c r="E38" s="58">
        <f>SUM(E41)</f>
        <v>267195</v>
      </c>
    </row>
    <row r="39" spans="2:5" ht="12.75">
      <c r="B39" s="20"/>
      <c r="E39" s="58"/>
    </row>
    <row r="40" spans="1:5" ht="12.75">
      <c r="A40" s="7"/>
      <c r="B40" s="22"/>
      <c r="C40" s="24"/>
      <c r="D40" s="8"/>
      <c r="E40" s="59"/>
    </row>
    <row r="41" spans="3:5" ht="12.75">
      <c r="C41" s="34" t="s">
        <v>144</v>
      </c>
      <c r="D41" s="1" t="s">
        <v>182</v>
      </c>
      <c r="E41" s="58">
        <v>267195</v>
      </c>
    </row>
    <row r="42" spans="4:5" ht="12.75">
      <c r="D42" s="1" t="s">
        <v>181</v>
      </c>
      <c r="E42" s="58"/>
    </row>
    <row r="43" spans="1:5" ht="13.5" thickBot="1">
      <c r="A43" s="10"/>
      <c r="B43" s="10"/>
      <c r="C43" s="16"/>
      <c r="D43" s="50"/>
      <c r="E43" s="2"/>
    </row>
    <row r="44" spans="2:5" ht="13.5" thickTop="1">
      <c r="B44" s="5"/>
      <c r="C44" s="15"/>
      <c r="D44" s="34"/>
      <c r="E44" s="1"/>
    </row>
    <row r="45" spans="1:5" ht="15.75">
      <c r="A45" s="6" t="s">
        <v>58</v>
      </c>
      <c r="B45" s="19" t="s">
        <v>23</v>
      </c>
      <c r="C45" s="94"/>
      <c r="D45" s="95"/>
      <c r="E45" s="117">
        <f>SUM(E48,E67)</f>
        <v>75689</v>
      </c>
    </row>
    <row r="46" spans="1:5" ht="13.5" thickBot="1">
      <c r="A46" s="1"/>
      <c r="B46" s="1"/>
      <c r="C46" s="1"/>
      <c r="E46" s="1"/>
    </row>
    <row r="47" spans="1:5" ht="13.5" thickTop="1">
      <c r="A47" s="11"/>
      <c r="B47" s="17"/>
      <c r="C47" s="51"/>
      <c r="D47" s="4"/>
      <c r="E47" s="57"/>
    </row>
    <row r="48" spans="1:5" ht="12.75">
      <c r="A48" s="5" t="s">
        <v>6</v>
      </c>
      <c r="B48" s="20" t="s">
        <v>24</v>
      </c>
      <c r="D48" s="1" t="s">
        <v>16</v>
      </c>
      <c r="E48" s="58">
        <f>SUM(E51:E57)</f>
        <v>50000</v>
      </c>
    </row>
    <row r="49" spans="2:5" ht="12.75">
      <c r="B49" s="20"/>
      <c r="E49" s="58"/>
    </row>
    <row r="50" spans="1:5" ht="12.75">
      <c r="A50" s="7"/>
      <c r="B50" s="21"/>
      <c r="C50" s="24"/>
      <c r="D50" s="8"/>
      <c r="E50" s="59"/>
    </row>
    <row r="51" spans="2:5" ht="12.75">
      <c r="B51" s="20"/>
      <c r="C51" s="34" t="s">
        <v>135</v>
      </c>
      <c r="D51" s="1" t="s">
        <v>45</v>
      </c>
      <c r="E51" s="58">
        <v>49600</v>
      </c>
    </row>
    <row r="52" spans="2:5" ht="12.75">
      <c r="B52" s="20"/>
      <c r="D52" s="1" t="s">
        <v>46</v>
      </c>
      <c r="E52" s="58"/>
    </row>
    <row r="53" spans="2:5" ht="12.75">
      <c r="B53" s="20"/>
      <c r="D53" s="1" t="s">
        <v>75</v>
      </c>
      <c r="E53" s="58"/>
    </row>
    <row r="54" spans="2:5" ht="12.75">
      <c r="B54" s="20"/>
      <c r="D54" s="1" t="s">
        <v>72</v>
      </c>
      <c r="E54" s="58"/>
    </row>
    <row r="55" spans="2:5" ht="12.75">
      <c r="B55" s="20"/>
      <c r="E55" s="58"/>
    </row>
    <row r="56" spans="2:5" ht="12.75">
      <c r="B56" s="20"/>
      <c r="E56" s="58"/>
    </row>
    <row r="57" spans="2:5" ht="12.75">
      <c r="B57" s="20"/>
      <c r="C57" s="34" t="s">
        <v>168</v>
      </c>
      <c r="D57" s="1" t="s">
        <v>169</v>
      </c>
      <c r="E57" s="58">
        <v>400</v>
      </c>
    </row>
    <row r="58" spans="2:5" ht="12.75">
      <c r="B58" s="20"/>
      <c r="D58" s="1" t="s">
        <v>170</v>
      </c>
      <c r="E58" s="58"/>
    </row>
    <row r="59" spans="2:5" ht="12.75">
      <c r="B59" s="20"/>
      <c r="D59" s="1" t="s">
        <v>75</v>
      </c>
      <c r="E59" s="58"/>
    </row>
    <row r="60" spans="1:5" ht="12.75">
      <c r="A60" s="27"/>
      <c r="B60" s="28"/>
      <c r="C60" s="52"/>
      <c r="D60" s="12" t="s">
        <v>171</v>
      </c>
      <c r="E60" s="60"/>
    </row>
    <row r="61" spans="2:5" ht="12.75">
      <c r="B61" s="20"/>
      <c r="E61" s="58"/>
    </row>
    <row r="62" spans="4:5" ht="12.75">
      <c r="D62" s="48" t="s">
        <v>9</v>
      </c>
      <c r="E62" s="58"/>
    </row>
    <row r="63" spans="4:5" ht="12.75">
      <c r="D63" s="48"/>
      <c r="E63" s="58"/>
    </row>
    <row r="64" spans="1:5" ht="12.75">
      <c r="A64" s="27"/>
      <c r="B64" s="23"/>
      <c r="C64" s="52"/>
      <c r="D64" s="12"/>
      <c r="E64" s="60"/>
    </row>
    <row r="65" spans="1:5" ht="12.75">
      <c r="A65" s="13">
        <v>1</v>
      </c>
      <c r="B65" s="26">
        <v>2</v>
      </c>
      <c r="C65" s="26">
        <v>3</v>
      </c>
      <c r="D65" s="13">
        <v>4</v>
      </c>
      <c r="E65" s="13">
        <v>5</v>
      </c>
    </row>
    <row r="66" spans="1:5" ht="12.75">
      <c r="A66" s="9"/>
      <c r="B66" s="34"/>
      <c r="D66" s="9"/>
      <c r="E66" s="9"/>
    </row>
    <row r="67" spans="1:5" ht="12.75">
      <c r="A67" s="9" t="s">
        <v>6</v>
      </c>
      <c r="B67" s="20" t="s">
        <v>214</v>
      </c>
      <c r="D67" s="35" t="s">
        <v>7</v>
      </c>
      <c r="E67" s="56">
        <f>SUM(E70)</f>
        <v>25689</v>
      </c>
    </row>
    <row r="68" spans="1:5" ht="12.75">
      <c r="A68" s="54"/>
      <c r="B68" s="52"/>
      <c r="C68" s="52"/>
      <c r="D68" s="54"/>
      <c r="E68" s="54"/>
    </row>
    <row r="69" spans="1:5" ht="12.75">
      <c r="A69" s="9"/>
      <c r="B69" s="34"/>
      <c r="D69" s="9"/>
      <c r="E69" s="9"/>
    </row>
    <row r="70" spans="1:5" ht="12.75">
      <c r="A70" s="9"/>
      <c r="B70" s="34"/>
      <c r="C70" s="34" t="s">
        <v>215</v>
      </c>
      <c r="D70" s="35" t="s">
        <v>216</v>
      </c>
      <c r="E70" s="56">
        <v>25689</v>
      </c>
    </row>
    <row r="71" spans="1:5" ht="13.5" thickBot="1">
      <c r="A71" s="105"/>
      <c r="B71" s="50"/>
      <c r="C71" s="50"/>
      <c r="D71" s="105"/>
      <c r="E71" s="105"/>
    </row>
    <row r="72" spans="1:5" ht="13.5" thickTop="1">
      <c r="A72" s="9"/>
      <c r="B72" s="34"/>
      <c r="D72" s="9"/>
      <c r="E72" s="9"/>
    </row>
    <row r="73" spans="1:5" ht="15.75">
      <c r="A73" s="6" t="s">
        <v>25</v>
      </c>
      <c r="B73" s="19" t="s">
        <v>26</v>
      </c>
      <c r="C73" s="94"/>
      <c r="D73" s="95"/>
      <c r="E73" s="116">
        <f>SUM(E77)</f>
        <v>762</v>
      </c>
    </row>
    <row r="74" spans="2:5" ht="15">
      <c r="B74" s="19" t="s">
        <v>27</v>
      </c>
      <c r="E74" s="58"/>
    </row>
    <row r="75" spans="1:5" ht="15.75" thickBot="1">
      <c r="A75" s="10"/>
      <c r="B75" s="49"/>
      <c r="C75" s="50"/>
      <c r="D75" s="2"/>
      <c r="E75" s="62"/>
    </row>
    <row r="76" spans="2:5" ht="15.75" thickTop="1">
      <c r="B76" s="19"/>
      <c r="E76" s="58"/>
    </row>
    <row r="77" spans="1:5" ht="12.75">
      <c r="A77" s="5" t="s">
        <v>6</v>
      </c>
      <c r="B77" s="20" t="s">
        <v>28</v>
      </c>
      <c r="D77" s="1" t="s">
        <v>29</v>
      </c>
      <c r="E77" s="58">
        <f>SUM(E81)</f>
        <v>762</v>
      </c>
    </row>
    <row r="78" spans="2:5" ht="12.75">
      <c r="B78" s="20"/>
      <c r="D78" s="1" t="s">
        <v>61</v>
      </c>
      <c r="E78" s="58"/>
    </row>
    <row r="79" spans="2:5" ht="12.75">
      <c r="B79" s="20"/>
      <c r="E79" s="58"/>
    </row>
    <row r="80" spans="1:5" ht="12.75">
      <c r="A80" s="7"/>
      <c r="B80" s="21"/>
      <c r="C80" s="24"/>
      <c r="D80" s="8"/>
      <c r="E80" s="59"/>
    </row>
    <row r="81" spans="2:5" ht="12.75">
      <c r="B81" s="20"/>
      <c r="C81" s="34" t="s">
        <v>135</v>
      </c>
      <c r="D81" s="1" t="s">
        <v>45</v>
      </c>
      <c r="E81" s="58">
        <v>762</v>
      </c>
    </row>
    <row r="82" spans="2:5" ht="12.75">
      <c r="B82" s="20"/>
      <c r="D82" s="1" t="s">
        <v>46</v>
      </c>
      <c r="E82" s="58"/>
    </row>
    <row r="83" spans="2:5" ht="12.75">
      <c r="B83" s="20"/>
      <c r="D83" s="1" t="s">
        <v>75</v>
      </c>
      <c r="E83" s="58"/>
    </row>
    <row r="84" spans="2:5" ht="12.75">
      <c r="B84" s="20"/>
      <c r="D84" s="1" t="s">
        <v>72</v>
      </c>
      <c r="E84" s="58"/>
    </row>
    <row r="85" spans="1:5" ht="13.5" thickBot="1">
      <c r="A85" s="10"/>
      <c r="B85" s="25"/>
      <c r="C85" s="50"/>
      <c r="D85" s="2"/>
      <c r="E85" s="62"/>
    </row>
    <row r="86" spans="2:5" ht="13.5" thickTop="1">
      <c r="B86" s="20"/>
      <c r="E86" s="58"/>
    </row>
    <row r="87" spans="1:5" ht="15">
      <c r="A87" s="6" t="s">
        <v>196</v>
      </c>
      <c r="B87" s="118" t="s">
        <v>198</v>
      </c>
      <c r="C87" s="94"/>
      <c r="D87" s="95"/>
      <c r="E87" s="119">
        <f>SUM(E91)</f>
        <v>5500</v>
      </c>
    </row>
    <row r="88" spans="2:5" ht="15">
      <c r="B88" s="118" t="s">
        <v>197</v>
      </c>
      <c r="E88" s="58"/>
    </row>
    <row r="89" spans="1:5" ht="15.75" thickBot="1">
      <c r="A89" s="10"/>
      <c r="B89" s="121"/>
      <c r="C89" s="50"/>
      <c r="D89" s="2"/>
      <c r="E89" s="62"/>
    </row>
    <row r="90" spans="2:5" ht="13.5" thickTop="1">
      <c r="B90" s="20"/>
      <c r="E90" s="58"/>
    </row>
    <row r="91" spans="1:5" ht="12.75">
      <c r="A91" s="5" t="s">
        <v>6</v>
      </c>
      <c r="B91" s="20" t="s">
        <v>199</v>
      </c>
      <c r="D91" s="1" t="s">
        <v>200</v>
      </c>
      <c r="E91" s="58">
        <f>SUM(E94)</f>
        <v>5500</v>
      </c>
    </row>
    <row r="92" spans="1:5" ht="12.75">
      <c r="A92" s="27"/>
      <c r="B92" s="28"/>
      <c r="C92" s="52"/>
      <c r="D92" s="12"/>
      <c r="E92" s="60"/>
    </row>
    <row r="93" spans="2:5" ht="12.75">
      <c r="B93" s="20"/>
      <c r="E93" s="58"/>
    </row>
    <row r="94" spans="2:5" ht="12.75">
      <c r="B94" s="20"/>
      <c r="C94" s="34" t="s">
        <v>164</v>
      </c>
      <c r="D94" s="1" t="s">
        <v>201</v>
      </c>
      <c r="E94" s="58">
        <v>5500</v>
      </c>
    </row>
    <row r="95" spans="2:5" ht="12.75">
      <c r="B95" s="20"/>
      <c r="D95" s="1" t="s">
        <v>213</v>
      </c>
      <c r="E95" s="58"/>
    </row>
    <row r="96" spans="1:5" ht="13.5" thickBot="1">
      <c r="A96" s="2"/>
      <c r="B96" s="10"/>
      <c r="C96" s="25"/>
      <c r="D96" s="2"/>
      <c r="E96" s="62"/>
    </row>
    <row r="97" spans="1:5" ht="13.5" thickTop="1">
      <c r="A97" s="1"/>
      <c r="B97" s="5"/>
      <c r="C97" s="20"/>
      <c r="E97" s="58"/>
    </row>
    <row r="98" spans="1:5" ht="15.75">
      <c r="A98" s="6" t="s">
        <v>30</v>
      </c>
      <c r="B98" s="19" t="s">
        <v>183</v>
      </c>
      <c r="C98" s="94"/>
      <c r="D98" s="95"/>
      <c r="E98" s="116">
        <f>SUM(E104,E124,E137,E166,E186)</f>
        <v>2725057</v>
      </c>
    </row>
    <row r="99" spans="2:5" ht="15">
      <c r="B99" s="19" t="s">
        <v>184</v>
      </c>
      <c r="E99" s="58"/>
    </row>
    <row r="100" spans="2:5" ht="15">
      <c r="B100" s="19" t="s">
        <v>185</v>
      </c>
      <c r="E100" s="58"/>
    </row>
    <row r="101" spans="2:5" ht="15">
      <c r="B101" s="19" t="s">
        <v>186</v>
      </c>
      <c r="E101" s="58"/>
    </row>
    <row r="102" spans="1:5" ht="15.75" thickBot="1">
      <c r="A102" s="10"/>
      <c r="B102" s="49"/>
      <c r="C102" s="50"/>
      <c r="D102" s="2"/>
      <c r="E102" s="62"/>
    </row>
    <row r="103" ht="13.5" thickTop="1">
      <c r="E103" s="58"/>
    </row>
    <row r="104" spans="1:5" ht="12.75">
      <c r="A104" s="5" t="s">
        <v>6</v>
      </c>
      <c r="B104" s="20" t="s">
        <v>91</v>
      </c>
      <c r="D104" s="1" t="s">
        <v>92</v>
      </c>
      <c r="E104" s="58">
        <f>SUM(E108)</f>
        <v>1000</v>
      </c>
    </row>
    <row r="105" spans="2:5" ht="12.75">
      <c r="B105" s="20"/>
      <c r="D105" s="1" t="s">
        <v>93</v>
      </c>
      <c r="E105" s="58"/>
    </row>
    <row r="106" spans="1:5" ht="12.75">
      <c r="A106" s="27"/>
      <c r="B106" s="28"/>
      <c r="C106" s="52"/>
      <c r="D106" s="12"/>
      <c r="E106" s="60"/>
    </row>
    <row r="107" spans="2:5" ht="12.75">
      <c r="B107" s="20"/>
      <c r="E107" s="58"/>
    </row>
    <row r="108" spans="2:5" ht="12.75">
      <c r="B108" s="1"/>
      <c r="C108" s="34" t="s">
        <v>145</v>
      </c>
      <c r="D108" s="1" t="s">
        <v>94</v>
      </c>
      <c r="E108" s="58">
        <v>1000</v>
      </c>
    </row>
    <row r="109" spans="2:5" ht="12.75">
      <c r="B109" s="20"/>
      <c r="D109" s="1" t="s">
        <v>95</v>
      </c>
      <c r="E109" s="58"/>
    </row>
    <row r="110" spans="1:5" ht="12.75">
      <c r="A110" s="27"/>
      <c r="B110" s="28"/>
      <c r="C110" s="52"/>
      <c r="D110" s="12"/>
      <c r="E110" s="60"/>
    </row>
    <row r="120" spans="2:5" ht="12.75">
      <c r="B120" s="20"/>
      <c r="D120" s="9" t="s">
        <v>130</v>
      </c>
      <c r="E120" s="58"/>
    </row>
    <row r="121" spans="2:5" ht="12.75">
      <c r="B121" s="20"/>
      <c r="E121" s="58"/>
    </row>
    <row r="122" spans="1:5" ht="12.75">
      <c r="A122" s="13">
        <v>1</v>
      </c>
      <c r="B122" s="26" t="s">
        <v>56</v>
      </c>
      <c r="C122" s="26" t="s">
        <v>57</v>
      </c>
      <c r="D122" s="13">
        <v>4</v>
      </c>
      <c r="E122" s="97">
        <v>5</v>
      </c>
    </row>
    <row r="123" spans="2:5" ht="12.75">
      <c r="B123" s="34"/>
      <c r="D123" s="9"/>
      <c r="E123" s="58"/>
    </row>
    <row r="124" spans="1:5" ht="12.75">
      <c r="A124" s="5" t="s">
        <v>97</v>
      </c>
      <c r="B124" s="20" t="s">
        <v>31</v>
      </c>
      <c r="D124" s="1" t="s">
        <v>89</v>
      </c>
      <c r="E124" s="58">
        <f>SUM(E130:E134)</f>
        <v>896120</v>
      </c>
    </row>
    <row r="125" spans="2:5" ht="12.75">
      <c r="B125" s="20"/>
      <c r="D125" s="1" t="s">
        <v>172</v>
      </c>
      <c r="E125" s="58"/>
    </row>
    <row r="126" spans="2:5" ht="12.75">
      <c r="B126" s="20"/>
      <c r="D126" s="1" t="s">
        <v>98</v>
      </c>
      <c r="E126" s="58"/>
    </row>
    <row r="127" spans="2:5" ht="12.75">
      <c r="B127" s="20"/>
      <c r="D127" s="1" t="s">
        <v>99</v>
      </c>
      <c r="E127" s="58"/>
    </row>
    <row r="128" spans="1:5" ht="12.75">
      <c r="A128" s="27"/>
      <c r="B128" s="28"/>
      <c r="C128" s="52"/>
      <c r="D128" s="12"/>
      <c r="E128" s="60"/>
    </row>
    <row r="129" spans="2:5" ht="12.75">
      <c r="B129" s="20"/>
      <c r="E129" s="58"/>
    </row>
    <row r="130" spans="2:5" ht="12.75">
      <c r="B130" s="1"/>
      <c r="C130" s="34" t="s">
        <v>146</v>
      </c>
      <c r="D130" s="1" t="s">
        <v>100</v>
      </c>
      <c r="E130" s="58">
        <v>805000</v>
      </c>
    </row>
    <row r="131" spans="2:5" ht="12.75">
      <c r="B131" s="1"/>
      <c r="E131" s="58"/>
    </row>
    <row r="132" spans="2:5" ht="12.75">
      <c r="B132" s="1"/>
      <c r="C132" s="34" t="s">
        <v>147</v>
      </c>
      <c r="D132" s="1" t="s">
        <v>101</v>
      </c>
      <c r="E132" s="58">
        <v>91000</v>
      </c>
    </row>
    <row r="133" spans="1:5" ht="12.75">
      <c r="A133" s="9"/>
      <c r="B133" s="34"/>
      <c r="D133" s="9"/>
      <c r="E133" s="103"/>
    </row>
    <row r="134" spans="2:5" ht="12.75">
      <c r="B134" s="1"/>
      <c r="C134" s="34" t="s">
        <v>148</v>
      </c>
      <c r="D134" s="1" t="s">
        <v>11</v>
      </c>
      <c r="E134" s="58">
        <v>120</v>
      </c>
    </row>
    <row r="135" spans="1:5" ht="12.75">
      <c r="A135" s="54"/>
      <c r="B135" s="52"/>
      <c r="C135" s="52"/>
      <c r="D135" s="54"/>
      <c r="E135" s="104"/>
    </row>
    <row r="136" spans="2:5" ht="12.75">
      <c r="B136" s="1"/>
      <c r="C136" s="9"/>
      <c r="E136" s="58"/>
    </row>
    <row r="137" spans="1:5" ht="12.75">
      <c r="A137" s="32" t="s">
        <v>6</v>
      </c>
      <c r="B137" s="35">
        <v>75616</v>
      </c>
      <c r="C137" s="9"/>
      <c r="D137" s="1" t="s">
        <v>89</v>
      </c>
      <c r="E137" s="58">
        <f>SUM(E143:E162)</f>
        <v>887400</v>
      </c>
    </row>
    <row r="138" spans="2:5" ht="12.75">
      <c r="B138" s="1"/>
      <c r="C138" s="9"/>
      <c r="D138" s="1" t="s">
        <v>102</v>
      </c>
      <c r="E138" s="58"/>
    </row>
    <row r="139" spans="2:5" ht="12.75">
      <c r="B139" s="1"/>
      <c r="C139" s="9"/>
      <c r="D139" s="1" t="s">
        <v>115</v>
      </c>
      <c r="E139" s="58"/>
    </row>
    <row r="140" spans="2:5" ht="12.75">
      <c r="B140" s="1"/>
      <c r="C140" s="9"/>
      <c r="D140" s="1" t="s">
        <v>103</v>
      </c>
      <c r="E140" s="58"/>
    </row>
    <row r="141" spans="1:5" ht="12.75">
      <c r="A141" s="27"/>
      <c r="B141" s="12"/>
      <c r="C141" s="54"/>
      <c r="D141" s="12"/>
      <c r="E141" s="60"/>
    </row>
    <row r="142" spans="2:5" ht="12.75">
      <c r="B142" s="1"/>
      <c r="C142" s="9"/>
      <c r="E142" s="58"/>
    </row>
    <row r="143" spans="2:5" ht="12.75">
      <c r="B143" s="20"/>
      <c r="C143" s="34" t="s">
        <v>146</v>
      </c>
      <c r="D143" s="1" t="s">
        <v>12</v>
      </c>
      <c r="E143" s="58">
        <v>321000</v>
      </c>
    </row>
    <row r="144" spans="2:5" ht="12.75">
      <c r="B144" s="20"/>
      <c r="E144" s="58"/>
    </row>
    <row r="145" spans="2:5" ht="12.75">
      <c r="B145" s="20"/>
      <c r="C145" s="34" t="s">
        <v>147</v>
      </c>
      <c r="D145" s="1" t="s">
        <v>96</v>
      </c>
      <c r="E145" s="58">
        <v>491000</v>
      </c>
    </row>
    <row r="146" spans="2:5" ht="12.75">
      <c r="B146" s="20"/>
      <c r="E146" s="58"/>
    </row>
    <row r="147" spans="2:5" ht="12.75">
      <c r="B147" s="20"/>
      <c r="C147" s="34" t="s">
        <v>148</v>
      </c>
      <c r="D147" s="1" t="s">
        <v>11</v>
      </c>
      <c r="E147" s="58">
        <v>1200</v>
      </c>
    </row>
    <row r="148" spans="2:5" ht="12.75">
      <c r="B148" s="20"/>
      <c r="E148" s="58"/>
    </row>
    <row r="149" spans="2:5" ht="12.75">
      <c r="B149" s="20"/>
      <c r="C149" s="34" t="s">
        <v>149</v>
      </c>
      <c r="D149" s="1" t="s">
        <v>32</v>
      </c>
      <c r="E149" s="58">
        <v>8000</v>
      </c>
    </row>
    <row r="150" spans="2:5" ht="12.75">
      <c r="B150" s="20"/>
      <c r="E150" s="58"/>
    </row>
    <row r="151" spans="2:5" ht="12.75">
      <c r="B151" s="20"/>
      <c r="C151" s="34" t="s">
        <v>150</v>
      </c>
      <c r="D151" s="1" t="s">
        <v>13</v>
      </c>
      <c r="E151" s="58">
        <v>1000</v>
      </c>
    </row>
    <row r="152" spans="2:5" ht="12.75">
      <c r="B152" s="20"/>
      <c r="E152" s="58"/>
    </row>
    <row r="153" spans="2:5" ht="12.75">
      <c r="B153" s="20"/>
      <c r="C153" s="34" t="s">
        <v>151</v>
      </c>
      <c r="D153" s="1" t="s">
        <v>14</v>
      </c>
      <c r="E153" s="58">
        <v>400</v>
      </c>
    </row>
    <row r="154" spans="2:5" ht="12.75">
      <c r="B154" s="20"/>
      <c r="E154" s="58"/>
    </row>
    <row r="155" spans="2:5" ht="12.75">
      <c r="B155" s="20"/>
      <c r="C155" s="34" t="s">
        <v>152</v>
      </c>
      <c r="D155" s="1" t="s">
        <v>33</v>
      </c>
      <c r="E155" s="58">
        <v>8000</v>
      </c>
    </row>
    <row r="156" spans="2:5" ht="12.75">
      <c r="B156" s="20"/>
      <c r="E156" s="58"/>
    </row>
    <row r="157" spans="1:5" ht="12.75">
      <c r="A157" s="5" t="s">
        <v>19</v>
      </c>
      <c r="B157" s="20" t="s">
        <v>19</v>
      </c>
      <c r="C157" s="34" t="s">
        <v>153</v>
      </c>
      <c r="D157" s="1" t="s">
        <v>34</v>
      </c>
      <c r="E157" s="58">
        <v>1800</v>
      </c>
    </row>
    <row r="158" spans="2:5" ht="12.75">
      <c r="B158" s="20"/>
      <c r="D158" s="1" t="s">
        <v>35</v>
      </c>
      <c r="E158" s="58"/>
    </row>
    <row r="159" spans="2:5" ht="12.75">
      <c r="B159" s="20"/>
      <c r="E159" s="58"/>
    </row>
    <row r="160" spans="2:5" ht="12.75">
      <c r="B160" s="20"/>
      <c r="C160" s="34" t="s">
        <v>154</v>
      </c>
      <c r="D160" s="1" t="s">
        <v>116</v>
      </c>
      <c r="E160" s="58">
        <v>25000</v>
      </c>
    </row>
    <row r="161" spans="2:5" ht="12.75">
      <c r="B161" s="20"/>
      <c r="E161" s="58"/>
    </row>
    <row r="162" spans="2:5" ht="12.75">
      <c r="B162" s="20"/>
      <c r="C162" s="34" t="s">
        <v>155</v>
      </c>
      <c r="D162" s="1" t="s">
        <v>73</v>
      </c>
      <c r="E162" s="58">
        <v>30000</v>
      </c>
    </row>
    <row r="163" spans="2:5" ht="12.75">
      <c r="B163" s="20"/>
      <c r="D163" s="1" t="s">
        <v>74</v>
      </c>
      <c r="E163" s="58"/>
    </row>
    <row r="164" spans="1:5" ht="12.75">
      <c r="A164" s="27"/>
      <c r="B164" s="28"/>
      <c r="C164" s="52"/>
      <c r="D164" s="12"/>
      <c r="E164" s="60"/>
    </row>
    <row r="165" spans="2:5" ht="12.75">
      <c r="B165" s="20"/>
      <c r="E165" s="58"/>
    </row>
    <row r="166" spans="1:5" ht="12.75">
      <c r="A166" s="5" t="s">
        <v>6</v>
      </c>
      <c r="B166" s="20" t="s">
        <v>36</v>
      </c>
      <c r="D166" s="1" t="s">
        <v>122</v>
      </c>
      <c r="E166" s="58">
        <f>SUM(E171:E173)</f>
        <v>68000</v>
      </c>
    </row>
    <row r="167" spans="2:5" ht="12.75">
      <c r="B167" s="20"/>
      <c r="D167" s="1" t="s">
        <v>123</v>
      </c>
      <c r="E167" s="58"/>
    </row>
    <row r="168" spans="2:5" ht="12.75">
      <c r="B168" s="20"/>
      <c r="D168" s="1" t="s">
        <v>124</v>
      </c>
      <c r="E168" s="58"/>
    </row>
    <row r="169" spans="1:5" ht="12.75">
      <c r="A169" s="27"/>
      <c r="B169" s="28"/>
      <c r="C169" s="52"/>
      <c r="D169" s="12"/>
      <c r="E169" s="60"/>
    </row>
    <row r="170" spans="2:5" ht="12.75">
      <c r="B170" s="20"/>
      <c r="E170" s="58"/>
    </row>
    <row r="171" spans="2:5" ht="12.75">
      <c r="B171" s="20"/>
      <c r="C171" s="34" t="s">
        <v>156</v>
      </c>
      <c r="D171" s="1" t="s">
        <v>15</v>
      </c>
      <c r="E171" s="58">
        <v>18000</v>
      </c>
    </row>
    <row r="172" spans="2:5" ht="12.75">
      <c r="B172" s="20"/>
      <c r="E172" s="58"/>
    </row>
    <row r="173" spans="2:5" ht="12.75">
      <c r="B173" s="20"/>
      <c r="C173" s="34" t="s">
        <v>157</v>
      </c>
      <c r="D173" s="1" t="s">
        <v>125</v>
      </c>
      <c r="E173" s="58">
        <v>50000</v>
      </c>
    </row>
    <row r="174" spans="2:5" ht="12.75">
      <c r="B174" s="20"/>
      <c r="D174" s="1" t="s">
        <v>78</v>
      </c>
      <c r="E174" s="58"/>
    </row>
    <row r="175" spans="1:5" ht="12.75">
      <c r="A175" s="27"/>
      <c r="B175" s="28"/>
      <c r="C175" s="52"/>
      <c r="D175" s="12"/>
      <c r="E175" s="60"/>
    </row>
    <row r="176" spans="1:5" ht="12.75" customHeight="1">
      <c r="A176" s="1"/>
      <c r="B176" s="1"/>
      <c r="C176" s="1"/>
      <c r="E176" s="1"/>
    </row>
    <row r="177" spans="1:5" ht="12.75" customHeight="1">
      <c r="A177" s="1"/>
      <c r="B177" s="1"/>
      <c r="C177" s="1"/>
      <c r="E177" s="1"/>
    </row>
    <row r="178" spans="1:5" ht="12.75">
      <c r="A178" s="1"/>
      <c r="B178" s="1"/>
      <c r="C178" s="1"/>
      <c r="E178" s="1"/>
    </row>
    <row r="179" spans="1:5" ht="12.75">
      <c r="A179" s="1"/>
      <c r="B179" s="1"/>
      <c r="C179" s="1"/>
      <c r="E179" s="1"/>
    </row>
    <row r="180" spans="1:5" ht="12.75">
      <c r="A180" s="1"/>
      <c r="B180" s="1"/>
      <c r="C180" s="1"/>
      <c r="E180" s="1"/>
    </row>
    <row r="181" spans="1:5" ht="12.75">
      <c r="A181" s="1"/>
      <c r="B181" s="1"/>
      <c r="C181" s="1"/>
      <c r="E181" s="1"/>
    </row>
    <row r="182" spans="2:5" ht="12.75">
      <c r="B182" s="20"/>
      <c r="D182" s="9" t="s">
        <v>107</v>
      </c>
      <c r="E182" s="58"/>
    </row>
    <row r="183" spans="2:5" ht="12.75">
      <c r="B183" s="20"/>
      <c r="E183" s="58"/>
    </row>
    <row r="184" spans="1:5" ht="12.75">
      <c r="A184" s="13">
        <v>1</v>
      </c>
      <c r="B184" s="26" t="s">
        <v>56</v>
      </c>
      <c r="C184" s="26" t="s">
        <v>57</v>
      </c>
      <c r="D184" s="13">
        <v>4</v>
      </c>
      <c r="E184" s="97">
        <v>5</v>
      </c>
    </row>
    <row r="185" spans="2:5" ht="12.75">
      <c r="B185" s="20"/>
      <c r="E185" s="58"/>
    </row>
    <row r="186" spans="1:5" ht="12.75">
      <c r="A186" s="5" t="s">
        <v>6</v>
      </c>
      <c r="B186" s="20" t="s">
        <v>37</v>
      </c>
      <c r="D186" s="1" t="s">
        <v>38</v>
      </c>
      <c r="E186" s="58">
        <f>SUM(E190:E192)</f>
        <v>872537</v>
      </c>
    </row>
    <row r="187" spans="2:5" ht="12.75">
      <c r="B187" s="20"/>
      <c r="D187" s="1" t="s">
        <v>39</v>
      </c>
      <c r="E187" s="58" t="s">
        <v>19</v>
      </c>
    </row>
    <row r="188" spans="1:5" ht="12.75">
      <c r="A188" s="27"/>
      <c r="B188" s="28"/>
      <c r="C188" s="52"/>
      <c r="D188" s="12"/>
      <c r="E188" s="60"/>
    </row>
    <row r="189" spans="2:5" ht="12.75">
      <c r="B189" s="20"/>
      <c r="E189" s="58"/>
    </row>
    <row r="190" spans="2:5" ht="12.75">
      <c r="B190" s="1"/>
      <c r="C190" s="34" t="s">
        <v>158</v>
      </c>
      <c r="D190" s="1" t="s">
        <v>40</v>
      </c>
      <c r="E190" s="58">
        <v>857537</v>
      </c>
    </row>
    <row r="191" ht="12.75">
      <c r="E191" s="58"/>
    </row>
    <row r="192" spans="3:5" ht="12.75">
      <c r="C192" s="34" t="s">
        <v>159</v>
      </c>
      <c r="D192" s="1" t="s">
        <v>41</v>
      </c>
      <c r="E192" s="58">
        <v>15000</v>
      </c>
    </row>
    <row r="193" spans="1:5" ht="12.75">
      <c r="A193" s="27"/>
      <c r="B193" s="23"/>
      <c r="C193" s="52"/>
      <c r="D193" s="12"/>
      <c r="E193" s="60"/>
    </row>
    <row r="194" spans="1:5" ht="12.75">
      <c r="A194" s="1"/>
      <c r="B194" s="1"/>
      <c r="C194" s="1"/>
      <c r="E194" s="1"/>
    </row>
    <row r="195" spans="1:5" ht="15.75">
      <c r="A195" s="29" t="s">
        <v>42</v>
      </c>
      <c r="B195" s="96" t="s">
        <v>17</v>
      </c>
      <c r="E195" s="116">
        <f>SUM(E198,E205,E211)</f>
        <v>5158902</v>
      </c>
    </row>
    <row r="196" spans="1:5" ht="13.5" thickBot="1">
      <c r="A196" s="1"/>
      <c r="B196" s="2"/>
      <c r="C196" s="1"/>
      <c r="E196" s="1"/>
    </row>
    <row r="197" spans="1:5" ht="13.5" thickTop="1">
      <c r="A197" s="36"/>
      <c r="B197" s="1"/>
      <c r="C197" s="51"/>
      <c r="D197" s="4"/>
      <c r="E197" s="57"/>
    </row>
    <row r="198" spans="1:5" ht="12.75">
      <c r="A198" s="5" t="s">
        <v>6</v>
      </c>
      <c r="B198" s="20" t="s">
        <v>43</v>
      </c>
      <c r="D198" s="1" t="s">
        <v>18</v>
      </c>
      <c r="E198" s="58">
        <f>SUM(E202)</f>
        <v>3831193</v>
      </c>
    </row>
    <row r="199" spans="2:5" ht="12.75">
      <c r="B199" s="20"/>
      <c r="D199" s="1" t="s">
        <v>104</v>
      </c>
      <c r="E199" s="58"/>
    </row>
    <row r="200" spans="2:5" ht="12.75">
      <c r="B200" s="20"/>
      <c r="E200" s="58"/>
    </row>
    <row r="201" spans="1:5" ht="12.75">
      <c r="A201" s="7"/>
      <c r="B201" s="21"/>
      <c r="C201" s="24"/>
      <c r="D201" s="8"/>
      <c r="E201" s="59"/>
    </row>
    <row r="202" spans="2:5" ht="12.75">
      <c r="B202" s="20"/>
      <c r="C202" s="34" t="s">
        <v>160</v>
      </c>
      <c r="D202" s="1" t="s">
        <v>105</v>
      </c>
      <c r="E202" s="58">
        <v>3831193</v>
      </c>
    </row>
    <row r="203" spans="1:5" ht="12.75">
      <c r="A203" s="27"/>
      <c r="B203" s="28"/>
      <c r="C203" s="52"/>
      <c r="D203" s="12"/>
      <c r="E203" s="60"/>
    </row>
    <row r="204" spans="1:5" ht="12.75">
      <c r="A204" s="7"/>
      <c r="B204" s="21"/>
      <c r="C204" s="24"/>
      <c r="D204" s="8"/>
      <c r="E204" s="59"/>
    </row>
    <row r="205" spans="1:5" ht="12.75">
      <c r="A205" s="5" t="s">
        <v>6</v>
      </c>
      <c r="B205" s="20" t="s">
        <v>161</v>
      </c>
      <c r="D205" s="1" t="s">
        <v>162</v>
      </c>
      <c r="E205" s="58">
        <f>SUM(E208)</f>
        <v>1229633</v>
      </c>
    </row>
    <row r="206" spans="2:5" ht="12.75">
      <c r="B206" s="20"/>
      <c r="E206" s="58"/>
    </row>
    <row r="207" spans="1:5" ht="12.75">
      <c r="A207" s="7"/>
      <c r="B207" s="21"/>
      <c r="C207" s="24"/>
      <c r="D207" s="8"/>
      <c r="E207" s="59"/>
    </row>
    <row r="208" spans="2:5" ht="12.75">
      <c r="B208" s="20"/>
      <c r="C208" s="34" t="s">
        <v>160</v>
      </c>
      <c r="D208" s="1" t="s">
        <v>105</v>
      </c>
      <c r="E208" s="58">
        <v>1229633</v>
      </c>
    </row>
    <row r="209" spans="1:5" ht="12.75">
      <c r="A209" s="27"/>
      <c r="B209" s="28"/>
      <c r="C209" s="52"/>
      <c r="D209" s="12"/>
      <c r="E209" s="60"/>
    </row>
    <row r="210" spans="2:5" ht="12.75">
      <c r="B210" s="20"/>
      <c r="E210" s="58"/>
    </row>
    <row r="211" spans="1:5" ht="12.75">
      <c r="A211" s="5" t="s">
        <v>8</v>
      </c>
      <c r="B211" s="20" t="s">
        <v>202</v>
      </c>
      <c r="D211" s="1" t="s">
        <v>203</v>
      </c>
      <c r="E211" s="58">
        <f>SUM(E214)</f>
        <v>98076</v>
      </c>
    </row>
    <row r="212" spans="1:5" ht="12.75">
      <c r="A212" s="27"/>
      <c r="B212" s="28"/>
      <c r="C212" s="52"/>
      <c r="D212" s="12"/>
      <c r="E212" s="60"/>
    </row>
    <row r="213" spans="2:5" ht="12.75">
      <c r="B213" s="20"/>
      <c r="E213" s="58"/>
    </row>
    <row r="214" spans="2:5" ht="12.75">
      <c r="B214" s="20"/>
      <c r="C214" s="34" t="s">
        <v>160</v>
      </c>
      <c r="D214" s="1" t="s">
        <v>105</v>
      </c>
      <c r="E214" s="58">
        <v>98076</v>
      </c>
    </row>
    <row r="215" spans="1:5" ht="13.5" thickBot="1">
      <c r="A215" s="10"/>
      <c r="B215" s="25"/>
      <c r="C215" s="50"/>
      <c r="D215" s="2"/>
      <c r="E215" s="62"/>
    </row>
    <row r="216" spans="2:5" ht="13.5" thickTop="1">
      <c r="B216" s="20"/>
      <c r="E216" s="58"/>
    </row>
    <row r="217" spans="1:5" ht="15.75">
      <c r="A217" s="92" t="s">
        <v>106</v>
      </c>
      <c r="B217" s="102" t="s">
        <v>166</v>
      </c>
      <c r="C217" s="92"/>
      <c r="D217" s="92"/>
      <c r="E217" s="115">
        <f>SUM(E220,E230)</f>
        <v>56824</v>
      </c>
    </row>
    <row r="218" spans="1:5" ht="13.5" thickBot="1">
      <c r="A218" s="2"/>
      <c r="B218" s="2"/>
      <c r="C218" s="2"/>
      <c r="D218" s="2"/>
      <c r="E218" s="2"/>
    </row>
    <row r="219" spans="1:5" ht="13.5" thickTop="1">
      <c r="A219" s="1"/>
      <c r="B219" s="1"/>
      <c r="C219" s="1"/>
      <c r="E219" s="1"/>
    </row>
    <row r="220" spans="1:5" ht="12.75">
      <c r="A220" s="1" t="s">
        <v>131</v>
      </c>
      <c r="B220" s="1"/>
      <c r="C220" s="1"/>
      <c r="D220" s="1" t="s">
        <v>126</v>
      </c>
      <c r="E220" s="58">
        <f>SUM(E223:E226)</f>
        <v>21824</v>
      </c>
    </row>
    <row r="221" spans="1:5" ht="12.75">
      <c r="A221" s="12"/>
      <c r="B221" s="12"/>
      <c r="C221" s="12"/>
      <c r="D221" s="12"/>
      <c r="E221" s="12"/>
    </row>
    <row r="222" spans="1:5" ht="12.75">
      <c r="A222" s="1"/>
      <c r="B222" s="1"/>
      <c r="C222" s="1"/>
      <c r="E222" s="1"/>
    </row>
    <row r="223" spans="1:5" ht="12.75">
      <c r="A223" s="1"/>
      <c r="B223" s="1"/>
      <c r="C223" s="34" t="s">
        <v>164</v>
      </c>
      <c r="D223" s="1" t="s">
        <v>201</v>
      </c>
      <c r="E223" s="58">
        <v>17268</v>
      </c>
    </row>
    <row r="224" spans="1:5" ht="12.75">
      <c r="A224" s="1"/>
      <c r="B224" s="1"/>
      <c r="C224" s="1"/>
      <c r="E224" s="1"/>
    </row>
    <row r="225" spans="1:5" ht="12.75">
      <c r="A225" s="1"/>
      <c r="B225" s="1"/>
      <c r="C225" s="1"/>
      <c r="E225" s="1"/>
    </row>
    <row r="226" spans="1:5" ht="12.75">
      <c r="A226" s="1"/>
      <c r="B226" s="1"/>
      <c r="C226" s="9">
        <v>2380</v>
      </c>
      <c r="D226" s="1" t="s">
        <v>132</v>
      </c>
      <c r="E226" s="58">
        <v>4556</v>
      </c>
    </row>
    <row r="227" spans="1:5" ht="12.75">
      <c r="A227" s="1"/>
      <c r="B227" s="1"/>
      <c r="C227" s="1"/>
      <c r="D227" s="1" t="s">
        <v>133</v>
      </c>
      <c r="E227" s="1"/>
    </row>
    <row r="228" spans="1:5" ht="12.75">
      <c r="A228" s="12"/>
      <c r="B228" s="12"/>
      <c r="C228" s="12"/>
      <c r="D228" s="12"/>
      <c r="E228" s="12"/>
    </row>
    <row r="229" spans="1:5" ht="12.75">
      <c r="A229" s="9"/>
      <c r="B229" s="34"/>
      <c r="D229" s="9"/>
      <c r="E229" s="103"/>
    </row>
    <row r="230" spans="1:5" ht="12.75">
      <c r="A230" s="35" t="s">
        <v>6</v>
      </c>
      <c r="B230" s="20" t="s">
        <v>167</v>
      </c>
      <c r="D230" s="35" t="s">
        <v>55</v>
      </c>
      <c r="E230" s="114">
        <f>SUM(E233)</f>
        <v>35000</v>
      </c>
    </row>
    <row r="231" spans="1:5" ht="12.75">
      <c r="A231" s="54"/>
      <c r="B231" s="52"/>
      <c r="C231" s="52"/>
      <c r="D231" s="54"/>
      <c r="E231" s="104"/>
    </row>
    <row r="232" spans="1:5" ht="12.75">
      <c r="A232" s="9"/>
      <c r="B232" s="34"/>
      <c r="D232" s="9"/>
      <c r="E232" s="103"/>
    </row>
    <row r="233" spans="1:5" ht="12.75">
      <c r="A233" s="9"/>
      <c r="B233" s="34"/>
      <c r="C233" s="34" t="s">
        <v>164</v>
      </c>
      <c r="D233" s="35" t="s">
        <v>10</v>
      </c>
      <c r="E233" s="58">
        <v>35000</v>
      </c>
    </row>
    <row r="234" spans="1:5" ht="13.5" thickBot="1">
      <c r="A234" s="105"/>
      <c r="B234" s="50"/>
      <c r="C234" s="50"/>
      <c r="D234" s="105"/>
      <c r="E234" s="106"/>
    </row>
    <row r="235" spans="1:5" ht="13.5" thickTop="1">
      <c r="A235" s="1"/>
      <c r="B235" s="1"/>
      <c r="C235" s="1"/>
      <c r="E235" s="1"/>
    </row>
    <row r="236" spans="1:5" ht="12.75">
      <c r="A236" s="1"/>
      <c r="B236" s="1"/>
      <c r="C236" s="1"/>
      <c r="E236" s="1"/>
    </row>
    <row r="237" spans="1:5" ht="12.75">
      <c r="A237" s="1"/>
      <c r="B237" s="1"/>
      <c r="C237" s="1"/>
      <c r="E237" s="1"/>
    </row>
    <row r="238" spans="1:5" ht="12.75">
      <c r="A238" s="1"/>
      <c r="B238" s="1"/>
      <c r="C238" s="1"/>
      <c r="E238" s="1"/>
    </row>
    <row r="239" spans="1:5" ht="12.75">
      <c r="A239" s="1"/>
      <c r="B239" s="1"/>
      <c r="C239" s="1"/>
      <c r="E239" s="1"/>
    </row>
    <row r="240" spans="1:5" ht="12.75">
      <c r="A240" s="1"/>
      <c r="B240" s="1"/>
      <c r="C240" s="1"/>
      <c r="E240" s="1"/>
    </row>
    <row r="241" spans="1:5" ht="12.75">
      <c r="A241" s="1"/>
      <c r="B241" s="1"/>
      <c r="C241" s="1"/>
      <c r="E241" s="1"/>
    </row>
    <row r="242" spans="1:5" ht="12.75">
      <c r="A242" s="1"/>
      <c r="B242" s="1"/>
      <c r="C242" s="1"/>
      <c r="E242" s="1"/>
    </row>
    <row r="243" spans="4:5" ht="12.75">
      <c r="D243" s="9" t="s">
        <v>134</v>
      </c>
      <c r="E243" s="58"/>
    </row>
    <row r="244" ht="12.75">
      <c r="E244" s="58"/>
    </row>
    <row r="245" spans="1:5" ht="13.5" thickBot="1">
      <c r="A245" s="122">
        <v>1</v>
      </c>
      <c r="B245" s="123" t="s">
        <v>56</v>
      </c>
      <c r="C245" s="123" t="s">
        <v>57</v>
      </c>
      <c r="D245" s="122">
        <v>4</v>
      </c>
      <c r="E245" s="124">
        <v>5</v>
      </c>
    </row>
    <row r="246" spans="1:5" ht="13.5" thickTop="1">
      <c r="A246" s="9"/>
      <c r="B246" s="9"/>
      <c r="C246" s="9"/>
      <c r="D246" s="35"/>
      <c r="E246" s="9"/>
    </row>
    <row r="247" spans="1:5" ht="15.75">
      <c r="A247" s="29" t="s">
        <v>80</v>
      </c>
      <c r="B247" s="100" t="s">
        <v>81</v>
      </c>
      <c r="C247" s="71"/>
      <c r="E247" s="116">
        <f>SUM(E250)</f>
        <v>9300</v>
      </c>
    </row>
    <row r="248" spans="1:5" ht="13.5" thickBot="1">
      <c r="A248" s="2"/>
      <c r="B248" s="2"/>
      <c r="C248" s="2"/>
      <c r="D248" s="2"/>
      <c r="E248" s="2"/>
    </row>
    <row r="249" spans="2:5" ht="13.5" thickTop="1">
      <c r="B249" s="20"/>
      <c r="E249" s="58"/>
    </row>
    <row r="250" spans="1:5" ht="12.75">
      <c r="A250" s="9" t="s">
        <v>112</v>
      </c>
      <c r="B250" s="20" t="s">
        <v>113</v>
      </c>
      <c r="D250" s="1" t="s">
        <v>7</v>
      </c>
      <c r="E250" s="58">
        <f>SUM(E253)</f>
        <v>9300</v>
      </c>
    </row>
    <row r="251" spans="1:5" ht="12.75">
      <c r="A251" s="27"/>
      <c r="B251" s="28"/>
      <c r="C251" s="52"/>
      <c r="D251" s="12"/>
      <c r="E251" s="60"/>
    </row>
    <row r="252" spans="2:5" ht="12.75">
      <c r="B252" s="20"/>
      <c r="E252" s="58"/>
    </row>
    <row r="253" spans="2:5" ht="12.75">
      <c r="B253" s="20"/>
      <c r="C253" s="34" t="s">
        <v>142</v>
      </c>
      <c r="D253" s="1" t="s">
        <v>82</v>
      </c>
      <c r="E253" s="58">
        <v>9300</v>
      </c>
    </row>
    <row r="254" spans="2:5" ht="12.75">
      <c r="B254" s="20"/>
      <c r="D254" s="1" t="s">
        <v>114</v>
      </c>
      <c r="E254" s="58"/>
    </row>
    <row r="255" spans="2:5" ht="12.75">
      <c r="B255" s="20"/>
      <c r="D255" s="1" t="s">
        <v>176</v>
      </c>
      <c r="E255" s="58"/>
    </row>
    <row r="256" spans="2:5" ht="12.75">
      <c r="B256" s="20"/>
      <c r="D256" s="1" t="s">
        <v>177</v>
      </c>
      <c r="E256" s="58"/>
    </row>
    <row r="257" spans="2:5" ht="12.75">
      <c r="B257" s="20"/>
      <c r="D257" s="1" t="s">
        <v>178</v>
      </c>
      <c r="E257" s="58"/>
    </row>
    <row r="258" spans="2:5" ht="12.75">
      <c r="B258" s="20"/>
      <c r="D258" s="1" t="s">
        <v>187</v>
      </c>
      <c r="E258" s="58"/>
    </row>
    <row r="259" spans="1:5" ht="12.75">
      <c r="A259" s="27"/>
      <c r="B259" s="28"/>
      <c r="C259" s="52"/>
      <c r="D259" s="12"/>
      <c r="E259" s="60"/>
    </row>
    <row r="260" spans="1:5" ht="12.75">
      <c r="A260" s="1"/>
      <c r="B260" s="1"/>
      <c r="C260" s="1"/>
      <c r="E260" s="1"/>
    </row>
    <row r="261" spans="1:5" ht="15.75">
      <c r="A261" s="29" t="s">
        <v>136</v>
      </c>
      <c r="B261" s="41" t="s">
        <v>137</v>
      </c>
      <c r="C261" s="71"/>
      <c r="D261" s="72"/>
      <c r="E261" s="116">
        <f>SUM(E264,E274,E285,E298,E307,E314)</f>
        <v>1985800</v>
      </c>
    </row>
    <row r="262" spans="1:5" ht="13.5" thickBot="1">
      <c r="A262" s="2"/>
      <c r="B262" s="2"/>
      <c r="C262" s="2"/>
      <c r="D262" s="2"/>
      <c r="E262" s="2"/>
    </row>
    <row r="263" spans="1:5" ht="13.5" thickTop="1">
      <c r="A263" s="1"/>
      <c r="B263" s="1"/>
      <c r="C263" s="1"/>
      <c r="E263" s="1"/>
    </row>
    <row r="264" spans="1:5" ht="12.75">
      <c r="A264" s="1" t="s">
        <v>6</v>
      </c>
      <c r="B264" s="35">
        <v>85212</v>
      </c>
      <c r="C264" s="1"/>
      <c r="D264" s="1" t="s">
        <v>221</v>
      </c>
      <c r="E264" s="58">
        <f>SUM(E269)</f>
        <v>1523000</v>
      </c>
    </row>
    <row r="265" spans="1:5" ht="12.75">
      <c r="A265" s="1"/>
      <c r="B265" s="1"/>
      <c r="C265" s="1"/>
      <c r="D265" s="1" t="s">
        <v>222</v>
      </c>
      <c r="E265" s="1"/>
    </row>
    <row r="266" spans="1:5" ht="12.75">
      <c r="A266" s="1"/>
      <c r="B266" s="1"/>
      <c r="C266" s="1"/>
      <c r="D266" s="1" t="s">
        <v>175</v>
      </c>
      <c r="E266" s="1"/>
    </row>
    <row r="267" spans="1:5" ht="12.75">
      <c r="A267" s="12"/>
      <c r="B267" s="12"/>
      <c r="C267" s="12"/>
      <c r="D267" s="12"/>
      <c r="E267" s="12"/>
    </row>
    <row r="268" spans="1:5" ht="12.75">
      <c r="A268" s="1"/>
      <c r="B268" s="1"/>
      <c r="C268" s="1"/>
      <c r="E268" s="1"/>
    </row>
    <row r="269" spans="1:5" ht="12.75">
      <c r="A269" s="1"/>
      <c r="B269" s="1"/>
      <c r="C269" s="53" t="s">
        <v>135</v>
      </c>
      <c r="D269" s="1" t="s">
        <v>45</v>
      </c>
      <c r="E269" s="58">
        <v>1523000</v>
      </c>
    </row>
    <row r="270" spans="1:5" ht="15">
      <c r="A270" s="1"/>
      <c r="B270" s="1"/>
      <c r="C270" s="71"/>
      <c r="D270" s="1" t="s">
        <v>46</v>
      </c>
      <c r="E270" s="1"/>
    </row>
    <row r="271" spans="1:5" ht="15">
      <c r="A271" s="1"/>
      <c r="B271" s="1"/>
      <c r="C271" s="71"/>
      <c r="D271" s="1" t="s">
        <v>75</v>
      </c>
      <c r="E271" s="1"/>
    </row>
    <row r="272" spans="1:5" ht="15">
      <c r="A272" s="12"/>
      <c r="B272" s="12"/>
      <c r="C272" s="85"/>
      <c r="D272" s="12" t="s">
        <v>72</v>
      </c>
      <c r="E272" s="12"/>
    </row>
    <row r="273" spans="1:5" ht="12.75">
      <c r="A273" s="1"/>
      <c r="B273" s="1"/>
      <c r="C273" s="1"/>
      <c r="E273" s="1"/>
    </row>
    <row r="274" spans="1:5" ht="12.75" customHeight="1">
      <c r="A274" s="112" t="s">
        <v>6</v>
      </c>
      <c r="B274" s="33" t="s">
        <v>138</v>
      </c>
      <c r="C274" s="71"/>
      <c r="D274" s="31" t="s">
        <v>109</v>
      </c>
      <c r="E274" s="61">
        <f>SUM(E279)</f>
        <v>6200</v>
      </c>
    </row>
    <row r="275" spans="1:5" ht="12.75" customHeight="1">
      <c r="A275" s="29"/>
      <c r="B275" s="41"/>
      <c r="C275" s="71"/>
      <c r="D275" s="31" t="s">
        <v>110</v>
      </c>
      <c r="E275" s="82"/>
    </row>
    <row r="276" spans="1:5" ht="12.75" customHeight="1">
      <c r="A276" s="29"/>
      <c r="B276" s="41"/>
      <c r="C276" s="71"/>
      <c r="D276" s="112" t="s">
        <v>188</v>
      </c>
      <c r="E276" s="82"/>
    </row>
    <row r="277" spans="1:5" ht="12.75" customHeight="1">
      <c r="A277" s="83"/>
      <c r="B277" s="84"/>
      <c r="C277" s="85"/>
      <c r="D277" s="113" t="s">
        <v>189</v>
      </c>
      <c r="E277" s="87"/>
    </row>
    <row r="278" spans="1:5" ht="12.75" customHeight="1">
      <c r="A278" s="29"/>
      <c r="B278" s="41"/>
      <c r="C278" s="71"/>
      <c r="D278" s="68"/>
      <c r="E278" s="82"/>
    </row>
    <row r="279" spans="1:5" ht="12.75" customHeight="1">
      <c r="A279" s="29"/>
      <c r="B279" s="41"/>
      <c r="C279" s="53" t="s">
        <v>135</v>
      </c>
      <c r="D279" s="1" t="s">
        <v>45</v>
      </c>
      <c r="E279" s="61">
        <v>6200</v>
      </c>
    </row>
    <row r="280" spans="1:5" ht="12.75" customHeight="1">
      <c r="A280" s="29"/>
      <c r="B280" s="41"/>
      <c r="C280" s="71"/>
      <c r="D280" s="1" t="s">
        <v>46</v>
      </c>
      <c r="E280" s="82"/>
    </row>
    <row r="281" spans="1:5" ht="12.75" customHeight="1">
      <c r="A281" s="29"/>
      <c r="B281" s="41"/>
      <c r="C281" s="71"/>
      <c r="D281" s="1" t="s">
        <v>75</v>
      </c>
      <c r="E281" s="82"/>
    </row>
    <row r="282" spans="1:5" ht="12.75" customHeight="1">
      <c r="A282" s="29"/>
      <c r="B282" s="41"/>
      <c r="C282" s="71"/>
      <c r="D282" s="1" t="s">
        <v>72</v>
      </c>
      <c r="E282" s="82"/>
    </row>
    <row r="283" spans="1:5" ht="12.75" customHeight="1">
      <c r="A283" s="83"/>
      <c r="B283" s="84"/>
      <c r="C283" s="85"/>
      <c r="D283" s="86"/>
      <c r="E283" s="87"/>
    </row>
    <row r="284" spans="1:5" ht="12.75" customHeight="1">
      <c r="A284" s="29"/>
      <c r="B284" s="41"/>
      <c r="C284" s="71"/>
      <c r="D284" s="72"/>
      <c r="E284" s="82"/>
    </row>
    <row r="285" spans="1:5" ht="12.75">
      <c r="A285" s="5" t="s">
        <v>6</v>
      </c>
      <c r="B285" s="15" t="s">
        <v>139</v>
      </c>
      <c r="D285" s="1" t="s">
        <v>44</v>
      </c>
      <c r="E285" s="58">
        <f>SUM(E289:E294)</f>
        <v>305600</v>
      </c>
    </row>
    <row r="286" spans="4:5" ht="12.75">
      <c r="D286" s="1" t="s">
        <v>117</v>
      </c>
      <c r="E286" s="58"/>
    </row>
    <row r="287" spans="1:5" ht="12.75">
      <c r="A287" s="27"/>
      <c r="B287" s="37"/>
      <c r="C287" s="52"/>
      <c r="D287" s="12"/>
      <c r="E287" s="60"/>
    </row>
    <row r="288" spans="2:5" ht="12.75">
      <c r="B288" s="80"/>
      <c r="E288" s="58"/>
    </row>
    <row r="289" spans="2:5" ht="12.75">
      <c r="B289" s="20"/>
      <c r="C289" s="34" t="s">
        <v>135</v>
      </c>
      <c r="D289" s="1" t="s">
        <v>45</v>
      </c>
      <c r="E289" s="58">
        <v>71600</v>
      </c>
    </row>
    <row r="290" spans="2:5" ht="12.75">
      <c r="B290" s="20"/>
      <c r="D290" s="1" t="s">
        <v>46</v>
      </c>
      <c r="E290" s="58"/>
    </row>
    <row r="291" spans="2:5" ht="12.75">
      <c r="B291" s="20"/>
      <c r="D291" s="1" t="s">
        <v>75</v>
      </c>
      <c r="E291" s="58"/>
    </row>
    <row r="292" spans="2:5" ht="12.75">
      <c r="B292" s="20"/>
      <c r="D292" s="1" t="s">
        <v>72</v>
      </c>
      <c r="E292" s="58"/>
    </row>
    <row r="293" spans="2:5" ht="12.75">
      <c r="B293" s="20"/>
      <c r="E293" s="58"/>
    </row>
    <row r="294" spans="2:5" ht="12.75">
      <c r="B294" s="20"/>
      <c r="C294" s="34" t="s">
        <v>173</v>
      </c>
      <c r="D294" s="1" t="s">
        <v>45</v>
      </c>
      <c r="E294" s="58">
        <v>234000</v>
      </c>
    </row>
    <row r="295" spans="2:5" ht="12.75">
      <c r="B295" s="20"/>
      <c r="D295" s="1" t="s">
        <v>174</v>
      </c>
      <c r="E295" s="58"/>
    </row>
    <row r="296" spans="1:5" ht="12.75">
      <c r="A296" s="27"/>
      <c r="B296" s="28"/>
      <c r="C296" s="52"/>
      <c r="D296" s="12"/>
      <c r="E296" s="60"/>
    </row>
    <row r="297" ht="12.75">
      <c r="E297" s="58"/>
    </row>
    <row r="298" spans="1:5" ht="12.75">
      <c r="A298" s="5" t="s">
        <v>6</v>
      </c>
      <c r="B298" s="15" t="s">
        <v>140</v>
      </c>
      <c r="D298" s="1" t="s">
        <v>64</v>
      </c>
      <c r="E298" s="58">
        <f>SUM(E301)</f>
        <v>55400</v>
      </c>
    </row>
    <row r="299" spans="1:5" ht="12.75">
      <c r="A299" s="27"/>
      <c r="B299" s="23"/>
      <c r="C299" s="52"/>
      <c r="D299" s="12"/>
      <c r="E299" s="60"/>
    </row>
    <row r="300" ht="12.75">
      <c r="E300" s="58"/>
    </row>
    <row r="301" spans="3:5" ht="12.75">
      <c r="C301" s="34" t="s">
        <v>173</v>
      </c>
      <c r="D301" s="1" t="s">
        <v>45</v>
      </c>
      <c r="E301" s="58">
        <v>55400</v>
      </c>
    </row>
    <row r="302" spans="1:5" ht="12.75">
      <c r="A302" s="27"/>
      <c r="B302" s="23"/>
      <c r="C302" s="52"/>
      <c r="D302" s="12" t="s">
        <v>174</v>
      </c>
      <c r="E302" s="60" t="s">
        <v>19</v>
      </c>
    </row>
    <row r="303" spans="4:5" ht="12.75">
      <c r="D303" s="9" t="s">
        <v>88</v>
      </c>
      <c r="E303" s="58"/>
    </row>
    <row r="304" ht="12.75">
      <c r="E304" s="58"/>
    </row>
    <row r="305" spans="1:5" ht="12.75">
      <c r="A305" s="13">
        <v>1</v>
      </c>
      <c r="B305" s="26" t="s">
        <v>56</v>
      </c>
      <c r="C305" s="26" t="s">
        <v>57</v>
      </c>
      <c r="D305" s="13">
        <v>4</v>
      </c>
      <c r="E305" s="97">
        <v>5</v>
      </c>
    </row>
    <row r="306" ht="12.75">
      <c r="E306" s="58"/>
    </row>
    <row r="307" spans="1:5" ht="12.75">
      <c r="A307" s="5" t="s">
        <v>6</v>
      </c>
      <c r="B307" s="15" t="s">
        <v>163</v>
      </c>
      <c r="D307" s="1" t="s">
        <v>48</v>
      </c>
      <c r="E307" s="58">
        <f>SUM(E311)</f>
        <v>9500</v>
      </c>
    </row>
    <row r="308" spans="4:5" ht="12.75">
      <c r="D308" s="1" t="s">
        <v>49</v>
      </c>
      <c r="E308" s="58"/>
    </row>
    <row r="309" spans="1:5" ht="12.75">
      <c r="A309" s="27"/>
      <c r="B309" s="23"/>
      <c r="C309" s="52"/>
      <c r="D309" s="12"/>
      <c r="E309" s="60"/>
    </row>
    <row r="310" ht="12.75">
      <c r="E310" s="58"/>
    </row>
    <row r="311" spans="3:5" ht="12.75">
      <c r="C311" s="34" t="s">
        <v>164</v>
      </c>
      <c r="D311" s="1" t="s">
        <v>10</v>
      </c>
      <c r="E311" s="58">
        <v>9500</v>
      </c>
    </row>
    <row r="312" spans="1:5" ht="12.75">
      <c r="A312" s="27"/>
      <c r="B312" s="23"/>
      <c r="C312" s="52"/>
      <c r="D312" s="12"/>
      <c r="E312" s="60"/>
    </row>
    <row r="313" ht="12.75">
      <c r="E313" s="58"/>
    </row>
    <row r="314" spans="1:5" ht="12.75">
      <c r="A314" s="5" t="s">
        <v>6</v>
      </c>
      <c r="B314" s="15" t="s">
        <v>204</v>
      </c>
      <c r="D314" s="1" t="s">
        <v>7</v>
      </c>
      <c r="E314" s="58">
        <f>SUM(E317)</f>
        <v>86100</v>
      </c>
    </row>
    <row r="315" spans="1:5" ht="12.75">
      <c r="A315" s="27"/>
      <c r="B315" s="23"/>
      <c r="C315" s="52"/>
      <c r="D315" s="12"/>
      <c r="E315" s="60"/>
    </row>
    <row r="316" ht="12.75">
      <c r="E316" s="58"/>
    </row>
    <row r="317" spans="3:5" ht="12.75">
      <c r="C317" s="34" t="s">
        <v>173</v>
      </c>
      <c r="D317" s="1" t="s">
        <v>45</v>
      </c>
      <c r="E317" s="58">
        <v>86100</v>
      </c>
    </row>
    <row r="318" spans="4:5" ht="12.75">
      <c r="D318" s="1" t="s">
        <v>174</v>
      </c>
      <c r="E318" s="58"/>
    </row>
    <row r="319" spans="1:5" ht="13.5" thickBot="1">
      <c r="A319" s="10"/>
      <c r="B319" s="16"/>
      <c r="C319" s="50"/>
      <c r="D319" s="2"/>
      <c r="E319" s="62"/>
    </row>
    <row r="320" ht="13.5" thickTop="1">
      <c r="E320" s="58"/>
    </row>
    <row r="321" spans="1:5" ht="15.75">
      <c r="A321" s="29" t="s">
        <v>50</v>
      </c>
      <c r="B321" s="41" t="s">
        <v>51</v>
      </c>
      <c r="E321" s="116">
        <f>SUM(E324,E331)</f>
        <v>438000</v>
      </c>
    </row>
    <row r="322" spans="1:5" ht="13.5" thickBot="1">
      <c r="A322" s="2"/>
      <c r="B322" s="2"/>
      <c r="C322" s="2"/>
      <c r="D322" s="2"/>
      <c r="E322" s="2"/>
    </row>
    <row r="323" spans="1:5" ht="12.75" customHeight="1" thickTop="1">
      <c r="A323" s="29"/>
      <c r="B323" s="41"/>
      <c r="E323" s="82"/>
    </row>
    <row r="324" spans="1:5" ht="12.75" customHeight="1">
      <c r="A324" s="32" t="s">
        <v>6</v>
      </c>
      <c r="B324" s="33" t="s">
        <v>127</v>
      </c>
      <c r="D324" s="1" t="s">
        <v>128</v>
      </c>
      <c r="E324" s="61">
        <f>SUM(E327)</f>
        <v>435000</v>
      </c>
    </row>
    <row r="325" spans="1:5" ht="12.75" customHeight="1">
      <c r="A325" s="83"/>
      <c r="B325" s="93"/>
      <c r="C325" s="52"/>
      <c r="D325" s="12"/>
      <c r="E325" s="87"/>
    </row>
    <row r="326" spans="1:5" ht="12.75" customHeight="1">
      <c r="A326" s="29"/>
      <c r="B326" s="33"/>
      <c r="E326" s="82"/>
    </row>
    <row r="327" spans="1:5" ht="12.75" customHeight="1">
      <c r="A327" s="29"/>
      <c r="B327" s="33"/>
      <c r="C327" s="34" t="s">
        <v>144</v>
      </c>
      <c r="D327" s="1" t="s">
        <v>191</v>
      </c>
      <c r="E327" s="61">
        <v>435000</v>
      </c>
    </row>
    <row r="328" spans="1:5" ht="12.75" customHeight="1">
      <c r="A328" s="29"/>
      <c r="B328" s="33"/>
      <c r="D328" s="1" t="s">
        <v>192</v>
      </c>
      <c r="E328" s="82"/>
    </row>
    <row r="329" spans="1:5" ht="12.75" customHeight="1">
      <c r="A329" s="83"/>
      <c r="B329" s="93"/>
      <c r="C329" s="52"/>
      <c r="D329" s="12"/>
      <c r="E329" s="87"/>
    </row>
    <row r="330" spans="1:5" ht="12.75" customHeight="1">
      <c r="A330" s="29"/>
      <c r="B330" s="33"/>
      <c r="E330" s="82"/>
    </row>
    <row r="331" spans="1:5" ht="12.75" customHeight="1">
      <c r="A331" s="5" t="s">
        <v>6</v>
      </c>
      <c r="B331" s="15" t="s">
        <v>52</v>
      </c>
      <c r="D331" s="1" t="s">
        <v>7</v>
      </c>
      <c r="E331" s="58">
        <f>SUM(E334)</f>
        <v>3000</v>
      </c>
    </row>
    <row r="332" spans="1:5" ht="12.75" customHeight="1">
      <c r="A332" s="27"/>
      <c r="B332" s="23"/>
      <c r="C332" s="52"/>
      <c r="D332" s="12"/>
      <c r="E332" s="60"/>
    </row>
    <row r="333" ht="12.75" customHeight="1">
      <c r="E333" s="58"/>
    </row>
    <row r="334" spans="3:5" ht="12.75" customHeight="1">
      <c r="C334" s="34" t="s">
        <v>164</v>
      </c>
      <c r="D334" s="1" t="s">
        <v>83</v>
      </c>
      <c r="E334" s="58">
        <v>3000</v>
      </c>
    </row>
    <row r="335" spans="4:5" ht="12.75" customHeight="1">
      <c r="D335" s="1" t="s">
        <v>129</v>
      </c>
      <c r="E335" s="58"/>
    </row>
    <row r="336" spans="1:5" ht="12.75" customHeight="1" thickBot="1">
      <c r="A336" s="10"/>
      <c r="B336" s="16"/>
      <c r="C336" s="50"/>
      <c r="D336" s="2"/>
      <c r="E336" s="62"/>
    </row>
    <row r="337" ht="10.5" customHeight="1" thickTop="1">
      <c r="E337" s="58"/>
    </row>
    <row r="338" spans="1:5" ht="15" customHeight="1">
      <c r="A338" s="29" t="s">
        <v>84</v>
      </c>
      <c r="B338" s="41" t="s">
        <v>85</v>
      </c>
      <c r="E338" s="116">
        <f>SUM(E341,E348,E368)</f>
        <v>9026</v>
      </c>
    </row>
    <row r="339" spans="1:5" ht="12.75" customHeight="1" thickBot="1">
      <c r="A339" s="30"/>
      <c r="B339" s="73"/>
      <c r="C339" s="50"/>
      <c r="D339" s="2"/>
      <c r="E339" s="101"/>
    </row>
    <row r="340" spans="1:5" ht="12.75" customHeight="1" thickTop="1">
      <c r="A340" s="29"/>
      <c r="B340" s="41"/>
      <c r="E340" s="120"/>
    </row>
    <row r="341" spans="1:5" ht="12.75" customHeight="1">
      <c r="A341" s="5" t="s">
        <v>6</v>
      </c>
      <c r="B341" s="15" t="s">
        <v>205</v>
      </c>
      <c r="D341" s="1" t="s">
        <v>206</v>
      </c>
      <c r="E341" s="58">
        <f>SUM(E344)</f>
        <v>526</v>
      </c>
    </row>
    <row r="342" spans="1:5" ht="12.75" customHeight="1">
      <c r="A342" s="27"/>
      <c r="B342" s="23"/>
      <c r="C342" s="52"/>
      <c r="D342" s="12"/>
      <c r="E342" s="60"/>
    </row>
    <row r="343" ht="12.75" customHeight="1">
      <c r="E343" s="58"/>
    </row>
    <row r="344" spans="3:5" ht="12.75" customHeight="1">
      <c r="C344" s="34" t="s">
        <v>164</v>
      </c>
      <c r="D344" s="1" t="s">
        <v>201</v>
      </c>
      <c r="E344" s="58">
        <v>526</v>
      </c>
    </row>
    <row r="345" spans="4:5" ht="12.75" customHeight="1">
      <c r="D345" s="1" t="s">
        <v>207</v>
      </c>
      <c r="E345" s="58"/>
    </row>
    <row r="346" spans="1:5" ht="12.75" customHeight="1">
      <c r="A346" s="27"/>
      <c r="B346" s="23"/>
      <c r="C346" s="52"/>
      <c r="D346" s="12"/>
      <c r="E346" s="60"/>
    </row>
    <row r="347" ht="12.75" customHeight="1">
      <c r="E347" s="58"/>
    </row>
    <row r="348" spans="1:5" ht="12.75" customHeight="1">
      <c r="A348" s="5" t="s">
        <v>6</v>
      </c>
      <c r="B348" s="15" t="s">
        <v>86</v>
      </c>
      <c r="D348" s="1" t="s">
        <v>87</v>
      </c>
      <c r="E348" s="58">
        <f>SUM(E351)</f>
        <v>6500</v>
      </c>
    </row>
    <row r="349" spans="1:5" ht="12.75" customHeight="1">
      <c r="A349" s="27"/>
      <c r="B349" s="23"/>
      <c r="C349" s="52"/>
      <c r="D349" s="12"/>
      <c r="E349" s="60"/>
    </row>
    <row r="350" ht="12.75" customHeight="1">
      <c r="E350" s="58"/>
    </row>
    <row r="351" spans="3:5" ht="12.75" customHeight="1">
      <c r="C351" s="34" t="s">
        <v>142</v>
      </c>
      <c r="D351" s="1" t="s">
        <v>82</v>
      </c>
      <c r="E351" s="47">
        <v>6500</v>
      </c>
    </row>
    <row r="352" spans="4:5" ht="12.75" customHeight="1">
      <c r="D352" s="1" t="s">
        <v>114</v>
      </c>
      <c r="E352" s="58"/>
    </row>
    <row r="353" spans="4:5" ht="12.75" customHeight="1">
      <c r="D353" s="1" t="s">
        <v>176</v>
      </c>
      <c r="E353" s="58"/>
    </row>
    <row r="354" spans="4:5" ht="12.75" customHeight="1">
      <c r="D354" s="1" t="s">
        <v>177</v>
      </c>
      <c r="E354" s="58"/>
    </row>
    <row r="355" spans="4:5" ht="12.75" customHeight="1">
      <c r="D355" s="1" t="s">
        <v>178</v>
      </c>
      <c r="E355" s="58"/>
    </row>
    <row r="356" spans="4:5" ht="12.75" customHeight="1">
      <c r="D356" s="1" t="s">
        <v>190</v>
      </c>
      <c r="E356" s="58"/>
    </row>
    <row r="357" spans="1:5" ht="12.75" customHeight="1">
      <c r="A357" s="27"/>
      <c r="B357" s="23"/>
      <c r="C357" s="52"/>
      <c r="D357" s="12"/>
      <c r="E357" s="60"/>
    </row>
    <row r="358" ht="12.75" customHeight="1">
      <c r="E358" s="58"/>
    </row>
    <row r="359" ht="12.75" customHeight="1">
      <c r="E359" s="58"/>
    </row>
    <row r="360" ht="12.75" customHeight="1">
      <c r="E360" s="58"/>
    </row>
    <row r="361" ht="12.75" customHeight="1">
      <c r="E361" s="58"/>
    </row>
    <row r="362" ht="12.75" customHeight="1">
      <c r="E362" s="58"/>
    </row>
    <row r="363" ht="12.75" customHeight="1">
      <c r="E363" s="58"/>
    </row>
    <row r="364" spans="4:5" ht="12.75" customHeight="1">
      <c r="D364" s="9" t="s">
        <v>165</v>
      </c>
      <c r="E364" s="58"/>
    </row>
    <row r="365" ht="12.75" customHeight="1">
      <c r="E365" s="58"/>
    </row>
    <row r="366" spans="1:5" ht="12.75" customHeight="1">
      <c r="A366" s="13">
        <v>1</v>
      </c>
      <c r="B366" s="26" t="s">
        <v>56</v>
      </c>
      <c r="C366" s="26" t="s">
        <v>57</v>
      </c>
      <c r="D366" s="13">
        <v>4</v>
      </c>
      <c r="E366" s="97">
        <v>5</v>
      </c>
    </row>
    <row r="367" ht="12.75" customHeight="1">
      <c r="E367" s="58"/>
    </row>
    <row r="368" spans="1:5" ht="12.75" customHeight="1">
      <c r="A368" s="5" t="s">
        <v>208</v>
      </c>
      <c r="B368" s="15" t="s">
        <v>209</v>
      </c>
      <c r="D368" s="1" t="s">
        <v>7</v>
      </c>
      <c r="E368" s="58">
        <f>SUM(E371)</f>
        <v>2000</v>
      </c>
    </row>
    <row r="369" spans="1:5" ht="12.75" customHeight="1">
      <c r="A369" s="27"/>
      <c r="B369" s="23"/>
      <c r="C369" s="52"/>
      <c r="D369" s="12"/>
      <c r="E369" s="60"/>
    </row>
    <row r="370" ht="12.75" customHeight="1">
      <c r="E370" s="58"/>
    </row>
    <row r="371" spans="3:5" ht="12.75" customHeight="1">
      <c r="C371" s="34" t="s">
        <v>141</v>
      </c>
      <c r="D371" s="1" t="s">
        <v>69</v>
      </c>
      <c r="E371" s="58">
        <v>2000</v>
      </c>
    </row>
    <row r="372" spans="4:5" ht="12.75" customHeight="1">
      <c r="D372" s="1" t="s">
        <v>210</v>
      </c>
      <c r="E372" s="58"/>
    </row>
    <row r="373" spans="1:5" ht="12.75" customHeight="1" thickBot="1">
      <c r="A373" s="43"/>
      <c r="B373" s="44"/>
      <c r="C373" s="55"/>
      <c r="D373" s="45"/>
      <c r="E373" s="63"/>
    </row>
    <row r="374" ht="12.75" customHeight="1">
      <c r="E374" s="58"/>
    </row>
    <row r="375" spans="4:5" ht="23.25" customHeight="1">
      <c r="D375" s="42" t="s">
        <v>53</v>
      </c>
      <c r="E375" s="64">
        <f>SUM(E17,E57,E67,E94,E98,E220,E230,E253,E311,E327,E334,E338)</f>
        <v>3691041</v>
      </c>
    </row>
    <row r="376" spans="1:5" ht="12.75" customHeight="1" thickBot="1">
      <c r="A376" s="43"/>
      <c r="B376" s="44"/>
      <c r="C376" s="55"/>
      <c r="D376" s="45"/>
      <c r="E376" s="63"/>
    </row>
    <row r="377" ht="12.75" customHeight="1">
      <c r="E377" s="58"/>
    </row>
    <row r="378" ht="12.75" customHeight="1">
      <c r="E378" s="58"/>
    </row>
    <row r="379" spans="4:5" ht="28.5" customHeight="1">
      <c r="D379" s="46" t="s">
        <v>54</v>
      </c>
      <c r="E379" s="64">
        <f>SUM(E17,E45,E73,E87,E98,E195,E217,E247,E261,E321,E338)</f>
        <v>10876605</v>
      </c>
    </row>
    <row r="380" spans="4:5" ht="12.75" customHeight="1">
      <c r="D380" s="46"/>
      <c r="E380" s="64"/>
    </row>
    <row r="381" spans="1:7" ht="12.75" customHeight="1" thickBot="1">
      <c r="A381" s="10"/>
      <c r="B381" s="16"/>
      <c r="C381" s="50"/>
      <c r="D381" s="2"/>
      <c r="E381" s="39"/>
      <c r="G381" s="58"/>
    </row>
    <row r="382" ht="12.75" customHeight="1" thickTop="1">
      <c r="E382" s="58"/>
    </row>
    <row r="383" ht="12.75" customHeight="1">
      <c r="E383" s="58"/>
    </row>
    <row r="384" spans="4:7" ht="21" customHeight="1">
      <c r="D384" s="42"/>
      <c r="E384" s="64"/>
      <c r="G384" s="58"/>
    </row>
    <row r="385" ht="12.75" customHeight="1">
      <c r="E385" s="58"/>
    </row>
    <row r="386" ht="12.75" customHeight="1">
      <c r="E386" s="58"/>
    </row>
    <row r="387" ht="12.75" customHeight="1">
      <c r="E387" s="58"/>
    </row>
    <row r="388" spans="4:5" ht="21" customHeight="1">
      <c r="D388" s="46"/>
      <c r="E388" s="64"/>
    </row>
    <row r="389" spans="4:5" ht="12.75" customHeight="1">
      <c r="D389" s="46"/>
      <c r="E389" s="64"/>
    </row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spans="1:5" ht="12.75" customHeight="1">
      <c r="A422" s="29"/>
      <c r="B422" s="33"/>
      <c r="D422" s="9" t="s">
        <v>217</v>
      </c>
      <c r="E422" s="82"/>
    </row>
    <row r="424" spans="2:5" ht="19.5" customHeight="1">
      <c r="B424" s="78" t="s">
        <v>66</v>
      </c>
      <c r="C424" s="20"/>
      <c r="D424" s="35"/>
      <c r="E424" s="47"/>
    </row>
    <row r="425" spans="2:5" ht="19.5" customHeight="1">
      <c r="B425" s="78" t="s">
        <v>67</v>
      </c>
      <c r="C425" s="20"/>
      <c r="D425" s="35"/>
      <c r="E425" s="47"/>
    </row>
    <row r="426" spans="2:5" ht="19.5" customHeight="1">
      <c r="B426" s="78" t="s">
        <v>211</v>
      </c>
      <c r="C426" s="20"/>
      <c r="D426" s="35"/>
      <c r="E426" s="47"/>
    </row>
    <row r="427" spans="2:5" ht="19.5" customHeight="1">
      <c r="B427" s="78"/>
      <c r="C427" s="20"/>
      <c r="D427" s="35"/>
      <c r="E427" s="47"/>
    </row>
    <row r="428" spans="1:5" ht="15" customHeight="1">
      <c r="A428" s="65" t="s">
        <v>2</v>
      </c>
      <c r="B428" s="66" t="s">
        <v>3</v>
      </c>
      <c r="C428" s="66" t="s">
        <v>4</v>
      </c>
      <c r="D428" s="65" t="s">
        <v>5</v>
      </c>
      <c r="E428" s="81" t="s">
        <v>212</v>
      </c>
    </row>
    <row r="429" spans="1:5" ht="12.75">
      <c r="A429" s="13">
        <v>1</v>
      </c>
      <c r="B429" s="26" t="s">
        <v>56</v>
      </c>
      <c r="C429" s="26" t="s">
        <v>57</v>
      </c>
      <c r="D429" s="13">
        <v>4</v>
      </c>
      <c r="E429" s="13">
        <v>5</v>
      </c>
    </row>
    <row r="431" spans="1:5" ht="15.75">
      <c r="A431" s="29" t="s">
        <v>58</v>
      </c>
      <c r="B431" s="41" t="s">
        <v>59</v>
      </c>
      <c r="C431" s="67"/>
      <c r="D431" s="68"/>
      <c r="E431" s="117">
        <f>SUM(E434)</f>
        <v>49600</v>
      </c>
    </row>
    <row r="432" spans="1:5" ht="13.5" thickBot="1">
      <c r="A432" s="10"/>
      <c r="B432" s="16"/>
      <c r="C432" s="50"/>
      <c r="D432" s="2"/>
      <c r="E432" s="39"/>
    </row>
    <row r="433" ht="13.5" thickTop="1"/>
    <row r="434" spans="1:5" ht="12.75">
      <c r="A434" s="5" t="s">
        <v>6</v>
      </c>
      <c r="B434" s="15" t="s">
        <v>24</v>
      </c>
      <c r="D434" s="1" t="s">
        <v>60</v>
      </c>
      <c r="E434" s="38">
        <f>SUM(E437)</f>
        <v>49600</v>
      </c>
    </row>
    <row r="435" spans="1:5" ht="12.75">
      <c r="A435" s="27"/>
      <c r="B435" s="23"/>
      <c r="C435" s="52"/>
      <c r="D435" s="12"/>
      <c r="E435" s="70"/>
    </row>
    <row r="437" spans="3:5" ht="12.75">
      <c r="C437" s="34" t="s">
        <v>135</v>
      </c>
      <c r="D437" s="1" t="s">
        <v>45</v>
      </c>
      <c r="E437" s="38">
        <v>49600</v>
      </c>
    </row>
    <row r="438" ht="12.75">
      <c r="D438" s="1" t="s">
        <v>47</v>
      </c>
    </row>
    <row r="439" ht="12.75">
      <c r="D439" s="1" t="s">
        <v>76</v>
      </c>
    </row>
    <row r="440" ht="12.75">
      <c r="D440" s="1" t="s">
        <v>77</v>
      </c>
    </row>
    <row r="441" spans="1:5" ht="13.5" thickBot="1">
      <c r="A441" s="10"/>
      <c r="B441" s="16"/>
      <c r="C441" s="50"/>
      <c r="D441" s="2"/>
      <c r="E441" s="39"/>
    </row>
    <row r="442" ht="13.5" thickTop="1"/>
    <row r="443" spans="1:5" ht="15.75">
      <c r="A443" s="29" t="s">
        <v>25</v>
      </c>
      <c r="B443" s="41" t="s">
        <v>26</v>
      </c>
      <c r="C443" s="71"/>
      <c r="D443" s="72"/>
      <c r="E443" s="117">
        <f>SUM(E447)</f>
        <v>762</v>
      </c>
    </row>
    <row r="444" spans="1:4" ht="15">
      <c r="A444" s="29"/>
      <c r="B444" s="41" t="s">
        <v>27</v>
      </c>
      <c r="C444" s="71"/>
      <c r="D444" s="72"/>
    </row>
    <row r="445" spans="1:5" ht="12.75" customHeight="1" thickBot="1">
      <c r="A445" s="30"/>
      <c r="B445" s="73"/>
      <c r="C445" s="74"/>
      <c r="D445" s="75"/>
      <c r="E445" s="39"/>
    </row>
    <row r="446" ht="13.5" thickTop="1"/>
    <row r="447" spans="1:5" ht="12.75">
      <c r="A447" s="5" t="s">
        <v>6</v>
      </c>
      <c r="B447" s="15" t="s">
        <v>28</v>
      </c>
      <c r="D447" s="1" t="s">
        <v>29</v>
      </c>
      <c r="E447" s="38">
        <f>SUM(E451)</f>
        <v>762</v>
      </c>
    </row>
    <row r="448" ht="12.75">
      <c r="D448" s="1" t="s">
        <v>61</v>
      </c>
    </row>
    <row r="449" spans="1:5" ht="12.75">
      <c r="A449" s="27"/>
      <c r="B449" s="23"/>
      <c r="C449" s="52"/>
      <c r="D449" s="12"/>
      <c r="E449" s="70"/>
    </row>
    <row r="451" spans="3:5" ht="12.75">
      <c r="C451" s="34" t="s">
        <v>135</v>
      </c>
      <c r="D451" s="1" t="s">
        <v>45</v>
      </c>
      <c r="E451" s="38">
        <v>762</v>
      </c>
    </row>
    <row r="452" ht="12.75">
      <c r="D452" s="1" t="s">
        <v>47</v>
      </c>
    </row>
    <row r="453" ht="12.75">
      <c r="D453" s="1" t="s">
        <v>71</v>
      </c>
    </row>
    <row r="454" ht="12.75">
      <c r="D454" s="1" t="s">
        <v>72</v>
      </c>
    </row>
    <row r="455" spans="1:5" ht="13.5" thickBot="1">
      <c r="A455" s="10"/>
      <c r="B455" s="16"/>
      <c r="C455" s="50"/>
      <c r="D455" s="2"/>
      <c r="E455" s="39"/>
    </row>
    <row r="456" ht="13.5" thickTop="1"/>
    <row r="457" spans="1:5" ht="15.75">
      <c r="A457" s="29" t="s">
        <v>136</v>
      </c>
      <c r="B457" s="41" t="s">
        <v>137</v>
      </c>
      <c r="C457" s="71"/>
      <c r="E457" s="117">
        <f>SUM(E459,E469,E483)</f>
        <v>1600800</v>
      </c>
    </row>
    <row r="458" spans="1:5" ht="13.5" thickBot="1">
      <c r="A458" s="2"/>
      <c r="B458" s="2"/>
      <c r="C458" s="2"/>
      <c r="D458" s="2"/>
      <c r="E458" s="2"/>
    </row>
    <row r="459" spans="1:5" ht="13.5" thickTop="1">
      <c r="A459" s="1" t="s">
        <v>6</v>
      </c>
      <c r="B459" s="35">
        <v>85212</v>
      </c>
      <c r="C459" s="1"/>
      <c r="D459" s="1" t="s">
        <v>221</v>
      </c>
      <c r="E459" s="58">
        <f>SUM(E464)</f>
        <v>1523000</v>
      </c>
    </row>
    <row r="460" spans="1:5" ht="12.75">
      <c r="A460" s="1"/>
      <c r="B460" s="1"/>
      <c r="C460" s="1"/>
      <c r="D460" s="1" t="s">
        <v>222</v>
      </c>
      <c r="E460" s="1"/>
    </row>
    <row r="461" spans="1:5" ht="12.75">
      <c r="A461" s="1"/>
      <c r="B461" s="1"/>
      <c r="C461" s="1"/>
      <c r="D461" s="1" t="s">
        <v>175</v>
      </c>
      <c r="E461" s="1"/>
    </row>
    <row r="462" spans="1:5" ht="12.75">
      <c r="A462" s="12"/>
      <c r="B462" s="12"/>
      <c r="C462" s="12"/>
      <c r="D462" s="12"/>
      <c r="E462" s="12"/>
    </row>
    <row r="463" spans="1:5" ht="12.75">
      <c r="A463" s="1"/>
      <c r="B463" s="1"/>
      <c r="C463" s="1"/>
      <c r="E463" s="1"/>
    </row>
    <row r="464" spans="1:5" ht="12.75">
      <c r="A464" s="1"/>
      <c r="B464" s="1"/>
      <c r="C464" s="53" t="s">
        <v>135</v>
      </c>
      <c r="D464" s="31" t="s">
        <v>62</v>
      </c>
      <c r="E464" s="58">
        <v>1523000</v>
      </c>
    </row>
    <row r="465" spans="1:5" ht="15">
      <c r="A465" s="1"/>
      <c r="B465" s="1"/>
      <c r="C465" s="71"/>
      <c r="D465" s="31" t="s">
        <v>90</v>
      </c>
      <c r="E465" s="1"/>
    </row>
    <row r="466" spans="1:5" ht="15">
      <c r="A466" s="1"/>
      <c r="B466" s="1"/>
      <c r="C466" s="71"/>
      <c r="D466" s="31" t="s">
        <v>108</v>
      </c>
      <c r="E466" s="1"/>
    </row>
    <row r="467" spans="1:5" ht="15">
      <c r="A467" s="1"/>
      <c r="B467" s="1"/>
      <c r="C467" s="71"/>
      <c r="D467" s="31" t="s">
        <v>70</v>
      </c>
      <c r="E467" s="1"/>
    </row>
    <row r="468" spans="1:5" ht="12.75">
      <c r="A468" s="12"/>
      <c r="B468" s="12"/>
      <c r="C468" s="12"/>
      <c r="D468" s="12"/>
      <c r="E468" s="12"/>
    </row>
    <row r="469" spans="1:5" ht="12.75" customHeight="1">
      <c r="A469" s="32" t="s">
        <v>97</v>
      </c>
      <c r="B469" s="33" t="s">
        <v>138</v>
      </c>
      <c r="C469" s="71"/>
      <c r="D469" s="1" t="s">
        <v>109</v>
      </c>
      <c r="E469" s="88">
        <f>SUM(E474)</f>
        <v>6200</v>
      </c>
    </row>
    <row r="470" spans="1:5" ht="12.75" customHeight="1">
      <c r="A470" s="29"/>
      <c r="B470" s="41"/>
      <c r="C470" s="71"/>
      <c r="D470" s="1" t="s">
        <v>110</v>
      </c>
      <c r="E470" s="69"/>
    </row>
    <row r="471" spans="1:5" ht="12.75" customHeight="1">
      <c r="A471" s="29"/>
      <c r="B471" s="41"/>
      <c r="C471" s="71"/>
      <c r="D471" s="1" t="s">
        <v>188</v>
      </c>
      <c r="E471" s="69"/>
    </row>
    <row r="472" spans="1:5" ht="12.75" customHeight="1">
      <c r="A472" s="83"/>
      <c r="B472" s="84"/>
      <c r="C472" s="85"/>
      <c r="D472" s="12" t="s">
        <v>189</v>
      </c>
      <c r="E472" s="89"/>
    </row>
    <row r="473" spans="1:5" ht="12.75" customHeight="1">
      <c r="A473" s="29"/>
      <c r="B473" s="41"/>
      <c r="C473" s="71"/>
      <c r="E473" s="69"/>
    </row>
    <row r="474" spans="1:5" ht="12.75" customHeight="1">
      <c r="A474" s="29"/>
      <c r="B474" s="41"/>
      <c r="C474" s="53" t="s">
        <v>135</v>
      </c>
      <c r="D474" s="1" t="s">
        <v>62</v>
      </c>
      <c r="E474" s="88">
        <v>6200</v>
      </c>
    </row>
    <row r="475" spans="1:5" ht="12.75" customHeight="1">
      <c r="A475" s="29"/>
      <c r="B475" s="41"/>
      <c r="C475" s="71"/>
      <c r="D475" s="1" t="s">
        <v>111</v>
      </c>
      <c r="E475" s="69"/>
    </row>
    <row r="476" spans="1:5" ht="12.75" customHeight="1">
      <c r="A476" s="29"/>
      <c r="B476" s="41"/>
      <c r="C476" s="71"/>
      <c r="D476" s="1" t="s">
        <v>108</v>
      </c>
      <c r="E476" s="69"/>
    </row>
    <row r="477" spans="1:5" ht="12.75" customHeight="1">
      <c r="A477" s="83"/>
      <c r="B477" s="84"/>
      <c r="C477" s="85"/>
      <c r="D477" s="12" t="s">
        <v>70</v>
      </c>
      <c r="E477" s="89"/>
    </row>
    <row r="478" spans="1:5" ht="12.75" customHeight="1">
      <c r="A478" s="29"/>
      <c r="B478" s="41"/>
      <c r="C478" s="71"/>
      <c r="E478" s="69"/>
    </row>
    <row r="479" spans="1:5" ht="12.75" customHeight="1">
      <c r="A479" s="29"/>
      <c r="B479" s="41"/>
      <c r="C479" s="71"/>
      <c r="D479" s="9" t="s">
        <v>218</v>
      </c>
      <c r="E479" s="69"/>
    </row>
    <row r="480" spans="1:5" ht="12.75" customHeight="1">
      <c r="A480" s="29"/>
      <c r="B480" s="41"/>
      <c r="C480" s="71"/>
      <c r="D480" s="9"/>
      <c r="E480" s="69"/>
    </row>
    <row r="481" spans="1:5" ht="12.75" customHeight="1">
      <c r="A481" s="109">
        <v>1</v>
      </c>
      <c r="B481" s="110" t="s">
        <v>56</v>
      </c>
      <c r="C481" s="110" t="s">
        <v>57</v>
      </c>
      <c r="D481" s="111">
        <v>4</v>
      </c>
      <c r="E481" s="110">
        <v>5</v>
      </c>
    </row>
    <row r="482" spans="1:5" ht="12.75" customHeight="1">
      <c r="A482" s="29"/>
      <c r="B482" s="41"/>
      <c r="C482" s="71"/>
      <c r="E482" s="69"/>
    </row>
    <row r="483" spans="1:5" ht="12.75">
      <c r="A483" s="5" t="s">
        <v>6</v>
      </c>
      <c r="B483" s="15" t="s">
        <v>139</v>
      </c>
      <c r="D483" s="1" t="s">
        <v>44</v>
      </c>
      <c r="E483" s="38">
        <f>SUM(E487)</f>
        <v>71600</v>
      </c>
    </row>
    <row r="484" ht="12.75">
      <c r="D484" s="1" t="s">
        <v>118</v>
      </c>
    </row>
    <row r="485" spans="1:5" ht="12.75">
      <c r="A485" s="27"/>
      <c r="B485" s="23"/>
      <c r="C485" s="52"/>
      <c r="D485" s="12"/>
      <c r="E485" s="70"/>
    </row>
    <row r="487" spans="3:5" ht="12.75">
      <c r="C487" s="34" t="s">
        <v>135</v>
      </c>
      <c r="D487" s="1" t="s">
        <v>62</v>
      </c>
      <c r="E487" s="38">
        <v>71600</v>
      </c>
    </row>
    <row r="488" ht="12.75">
      <c r="D488" s="1" t="s">
        <v>63</v>
      </c>
    </row>
    <row r="489" ht="12.75">
      <c r="D489" s="1" t="s">
        <v>75</v>
      </c>
    </row>
    <row r="490" ht="13.5" customHeight="1">
      <c r="D490" s="1" t="s">
        <v>72</v>
      </c>
    </row>
    <row r="491" spans="1:5" ht="13.5" thickBot="1">
      <c r="A491" s="10"/>
      <c r="B491" s="16"/>
      <c r="C491" s="50"/>
      <c r="D491" s="2"/>
      <c r="E491" s="39"/>
    </row>
    <row r="492" spans="2:3" ht="13.5" thickTop="1">
      <c r="B492" s="5"/>
      <c r="C492" s="5"/>
    </row>
    <row r="494" spans="1:5" ht="18.75">
      <c r="A494" s="76"/>
      <c r="D494" s="46" t="s">
        <v>65</v>
      </c>
      <c r="E494" s="77">
        <f>SUM(E431,E443,E457)</f>
        <v>1651162</v>
      </c>
    </row>
    <row r="496" spans="1:5" ht="13.5" thickBot="1">
      <c r="A496" s="10"/>
      <c r="B496" s="16"/>
      <c r="C496" s="50"/>
      <c r="D496" s="2"/>
      <c r="E496" s="39"/>
    </row>
    <row r="497" ht="13.5" thickTop="1"/>
    <row r="498" ht="12.75">
      <c r="E498" s="58"/>
    </row>
    <row r="511" ht="19.5" customHeight="1"/>
  </sheetData>
  <printOptions horizontalCentered="1"/>
  <pageMargins left="0" right="0.2755905511811024" top="0.5905511811023623" bottom="0.3937007874015748" header="0.5905511811023623" footer="0"/>
  <pageSetup horizontalDpi="240" verticalDpi="240" orientation="portrait" paperSize="9" r:id="rId1"/>
  <rowBreaks count="1" manualBreakCount="1">
    <brk id="5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2005-12-21T12:28:52Z</cp:lastPrinted>
  <dcterms:created xsi:type="dcterms:W3CDTF">2000-11-03T13:58:08Z</dcterms:created>
  <dcterms:modified xsi:type="dcterms:W3CDTF">2006-01-06T06:42:51Z</dcterms:modified>
  <cp:category/>
  <cp:version/>
  <cp:contentType/>
  <cp:contentStatus/>
</cp:coreProperties>
</file>